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D:\DiscC\files\desktop\НОВА - 2013\РАДА VII - 2015 РІК\СЕСІЇ\2020 рік\Чергова 65 сесія\РІШЕННЯ\"/>
    </mc:Choice>
  </mc:AlternateContent>
  <bookViews>
    <workbookView xWindow="0" yWindow="0" windowWidth="28800" windowHeight="12330"/>
  </bookViews>
  <sheets>
    <sheet name="6030" sheetId="1" r:id="rId1"/>
  </sheets>
  <definedNames>
    <definedName name="_xlnm.Print_Titles" localSheetId="0">'6030'!$8:$12</definedName>
    <definedName name="_xlnm.Print_Area" localSheetId="0">'6030'!$A$1:$K$55</definedName>
  </definedNames>
  <calcPr calcId="162913"/>
</workbook>
</file>

<file path=xl/calcChain.xml><?xml version="1.0" encoding="utf-8"?>
<calcChain xmlns="http://schemas.openxmlformats.org/spreadsheetml/2006/main">
  <c r="I36" i="1" l="1"/>
  <c r="F36" i="1"/>
  <c r="F17" i="1"/>
  <c r="F15" i="1" l="1"/>
  <c r="J15" i="1"/>
  <c r="J36" i="1"/>
  <c r="I26" i="1"/>
  <c r="I25" i="1"/>
  <c r="J17" i="1"/>
  <c r="I16" i="1"/>
  <c r="I17" i="1" l="1"/>
  <c r="I15" i="1" s="1"/>
</calcChain>
</file>

<file path=xl/sharedStrings.xml><?xml version="1.0" encoding="utf-8"?>
<sst xmlns="http://schemas.openxmlformats.org/spreadsheetml/2006/main" count="94" uniqueCount="86">
  <si>
    <t>№ з/п</t>
  </si>
  <si>
    <t>Зміст заходу</t>
  </si>
  <si>
    <t>КФК</t>
  </si>
  <si>
    <t>КЕКВ</t>
  </si>
  <si>
    <t xml:space="preserve">Термін виконання </t>
  </si>
  <si>
    <t>Фінансове забезпечення (тис.грн.)</t>
  </si>
  <si>
    <t>Підстава</t>
  </si>
  <si>
    <t>Всього</t>
  </si>
  <si>
    <t>в тому числі</t>
  </si>
  <si>
    <t>Обласний бюджет</t>
  </si>
  <si>
    <t>Районний бюджет</t>
  </si>
  <si>
    <t>Міський бюджет</t>
  </si>
  <si>
    <t>Загальний фонд</t>
  </si>
  <si>
    <t>Спеціальний фонд</t>
  </si>
  <si>
    <t>КП "БГВУЖКГ"</t>
  </si>
  <si>
    <t>Благоустрій міста Боярка</t>
  </si>
  <si>
    <t>6030</t>
  </si>
  <si>
    <t>2610</t>
  </si>
  <si>
    <t>Заробітна плата з нарахуваннями</t>
  </si>
  <si>
    <t>64, 5 посади відповідно до штатного розпису     ( в т.ч. стимулюючі виплати та матеріальна допомога з податками та нарахуваннями)</t>
  </si>
  <si>
    <t>Предмети та матеріали</t>
  </si>
  <si>
    <t>А 95 - 28,94 грн. за літр ;   А 92 -27,55 грн. за літр; ДП - 27,18 за літр ; Газ скраплений - 11,77 за літр</t>
  </si>
  <si>
    <t>Посипочний матеріал (пісок)</t>
  </si>
  <si>
    <t>380 грн./тонну (250 000,00/380=657 т)</t>
  </si>
  <si>
    <t>435 грн./тонну (100 000,00/435=230 т)</t>
  </si>
  <si>
    <t>Сіль для посипння доріг</t>
  </si>
  <si>
    <t>1 900,00 грн./тонну (300 000,00/1900=158 т)</t>
  </si>
  <si>
    <t>Пісок для дитячих майданчиків</t>
  </si>
  <si>
    <t>500 грн./тонну* 200=100 000,00 грн</t>
  </si>
  <si>
    <t>Електроди</t>
  </si>
  <si>
    <t>228,00 грн./уп.*100 уп.= 22 800,00 грн</t>
  </si>
  <si>
    <t>Круг обрізний</t>
  </si>
  <si>
    <t>40,00 грн./шт *  500 шт. = 20 000,00 грн; 20,00* 500 шт= 10 000,00</t>
  </si>
  <si>
    <t>Папір А 4, файли, ручки, олівці, папки, скріпки, скоби, скотч, стікери, степлер, ножиці</t>
  </si>
  <si>
    <t>Куртки, бушлати, чоботи, резинові чоботи, жилети сигнальні, рукавиці  х/б, рукавиці прорезиневі, дощовики</t>
  </si>
  <si>
    <t xml:space="preserve">
Сапа 200мм
Пилка по дереву L400
Пилка по дереву L500
Сокира з сокирищем
Мітла березова
Граблі віяло пруткові
Лопата совкова
Держак для лопат
Держак для граблів
Граблі штирові
Сікатор 
Мітла пластмасова
Пилка по дереву 
Лопата американка
Лопата штикова
Граблі віяло пластинчаті
Лопата совкова
Держак для лопат
Граблі штирові
Щітка макловиця 140х40
Щітка флейц 90мм
Щітка флейц 2,5
</t>
  </si>
  <si>
    <t>Пакети для сміття</t>
  </si>
  <si>
    <t>1 пакет (80 мк*110*70) * 10,8 грн. = 15 000 штук</t>
  </si>
  <si>
    <t>Робочі рукавиці</t>
  </si>
  <si>
    <t>Рукавиці трикотажні 45 грн/пара *500 шт. = 22 500 грн. рукавиці хб 25 грн/пара* 1100 шт=  27 500 грн.</t>
  </si>
  <si>
    <t>Траверси кріплення ліхтарів - натягувачі для двухшпильового кабелю -; затисачі - ; Пускові пристрої - ; дроселя 70Вт - ; лампи натрієві 70 Вт - ; Дріт АВВГ 2*25 - ; таймер часу - ;автомати однополосні 40 ампер - ; автомати трьохполосні 40 ампер- ; автомати трьохполосні 50 ампер- ; автомати трьохполосні 63 ампер- ; Ізоляційна стрічка ПХВ - ; Магнітний пускач ПМА -  .</t>
  </si>
  <si>
    <t xml:space="preserve">JCB  3 CX - 4 колеса по 20 тис.грн. = 100 тис.грн.  ГАРЗ 3309 - 2 одиниці 6 колес по 8 тис.грн = 48 тис.грн,  </t>
  </si>
  <si>
    <t>Частини та приладдя до транспортних засобів і їх двигунів</t>
  </si>
  <si>
    <t>Прорахувати чітко цифру не має можливості</t>
  </si>
  <si>
    <t>Масла для автотранспортних засобів та ручного інструменту</t>
  </si>
  <si>
    <t>Масло в мотокоси 250 грн./л. * 60 л. = 15 000,00 грн.  Масло в двигун 100грн./л * 200 л. = 20 000,00 грн, гідрамлічне масло 70 грн./л * 215 л.= 15 000,00 грн.</t>
  </si>
  <si>
    <t>Послуги</t>
  </si>
  <si>
    <t>Розчистка снігу</t>
  </si>
  <si>
    <r>
      <rPr>
        <sz val="11"/>
        <rFont val="Times New Roman"/>
        <family val="1"/>
        <charset val="204"/>
      </rPr>
      <t>Обрізка та кронування дерев</t>
    </r>
  </si>
  <si>
    <t>1 600 грн. за 1 маш/год= 125 годин</t>
  </si>
  <si>
    <t>Покіс трави</t>
  </si>
  <si>
    <t>Одна година послуги покосу трави 200 за 1 люд/год</t>
  </si>
  <si>
    <t xml:space="preserve">Поточний ремонт доріг </t>
  </si>
  <si>
    <t>3 500 000,00/650 грн./м2 = 5 385 м2</t>
  </si>
  <si>
    <t>Послуги з підвищення кваліфікації працівників</t>
  </si>
  <si>
    <t>Встановлена вартість виконавця послуг</t>
  </si>
  <si>
    <t>Талони на вивізбудівельного/великогабаритного сміття</t>
  </si>
  <si>
    <t xml:space="preserve"> 100 грн./м3*3000 м3 = 300 000,00 грн.</t>
  </si>
  <si>
    <t>Вилучення люмісцентних ламп</t>
  </si>
  <si>
    <t>Санітарно гігієнічні послуги (в т.ч. дератизація)</t>
  </si>
  <si>
    <t>Оренда та обслуговування 1 кабіни на добу 450,00 грн. Встановлення та зняттяоднієї мобільної туалетної кабіни 1 542,00 грн.</t>
  </si>
  <si>
    <t>Протягом 2020 року</t>
  </si>
  <si>
    <t>Благоустрій - поточні видатки</t>
  </si>
  <si>
    <t xml:space="preserve">Заходи щодо забезпечення Програми благоустрою та утримання території  міста Боярка на 2020 рік
</t>
  </si>
  <si>
    <t>Паливно-мастильні матеріали</t>
  </si>
  <si>
    <t>Щебінь</t>
  </si>
  <si>
    <t>Канцелярські товари</t>
  </si>
  <si>
    <t>Спецодяг та спецвзуття</t>
  </si>
  <si>
    <t>Господарчі товари</t>
  </si>
  <si>
    <t>Електротовари</t>
  </si>
  <si>
    <t>Шини гумові для спецтранспорта</t>
  </si>
  <si>
    <t>Грейдерування доріг</t>
  </si>
  <si>
    <t>Ремонт ручного інструменту</t>
  </si>
  <si>
    <t>Ремонт спецтехніки та автотранспорту</t>
  </si>
  <si>
    <t>Фінансування організації та проведення громадських робіт</t>
  </si>
  <si>
    <t>Організація громадських робіт, що відповідають потребам територіальній громаді м. Боярка</t>
  </si>
  <si>
    <t>350 грн/м3 (900 000/350= 2 572 м3.)</t>
  </si>
  <si>
    <t>Послуги з медичного огляду  працівників благоустрою</t>
  </si>
  <si>
    <t xml:space="preserve">Послуги з лабораторних обстежень робочих місць </t>
  </si>
  <si>
    <t>Послуиг з технічного огляду двох автогідропідіймачів</t>
  </si>
  <si>
    <t>Зелені насадження</t>
  </si>
  <si>
    <t>Листи оцинковані для ремонту дошок оголошень</t>
  </si>
  <si>
    <t>10 шт* 300 грн</t>
  </si>
  <si>
    <t>Вивезення великогабаритного будівельного сміттям та відходів, а також  їх утилізацію</t>
  </si>
  <si>
    <t>Додаток до рішення чергової 65 сесії Боярської міської ради VII скликання від 27.02.2020 року № 65/2412</t>
  </si>
  <si>
    <t xml:space="preserve">                Заступник міського голови                                                                                                                В. МАЗУРЕЦЬ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</si>
</sst>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7" x14ac:knownFonts="1">
    <font>
      <sz val="10"/>
      <name val="Arial Cyr"/>
      <charset val="204"/>
    </font>
    <font>
      <sz val="10"/>
      <name val="Times New Roman"/>
      <family val="1"/>
      <charset val="204"/>
    </font>
    <font>
      <b/>
      <sz val="14"/>
      <name val="Times New Roman"/>
      <family val="1"/>
      <charset val="204"/>
    </font>
    <font>
      <b/>
      <sz val="12"/>
      <name val="Times New Roman"/>
      <family val="1"/>
      <charset val="204"/>
    </font>
    <font>
      <sz val="9"/>
      <name val="Times New Roman"/>
      <family val="1"/>
      <charset val="204"/>
    </font>
    <font>
      <b/>
      <sz val="11"/>
      <name val="Times New Roman"/>
      <family val="1"/>
      <charset val="204"/>
    </font>
    <font>
      <sz val="11"/>
      <name val="Times New Roman"/>
      <family val="1"/>
      <charset val="204"/>
    </font>
    <font>
      <b/>
      <sz val="9"/>
      <name val="Times New Roman"/>
      <family val="1"/>
      <charset val="204"/>
    </font>
    <font>
      <sz val="11"/>
      <color indexed="8"/>
      <name val="Calibri"/>
      <family val="2"/>
      <charset val="204"/>
    </font>
    <font>
      <b/>
      <i/>
      <sz val="12"/>
      <color indexed="8"/>
      <name val="Times New Roman"/>
      <family val="1"/>
      <charset val="204"/>
    </font>
    <font>
      <sz val="11"/>
      <color indexed="8"/>
      <name val="Times New Roman"/>
      <family val="1"/>
      <charset val="204"/>
    </font>
    <font>
      <i/>
      <sz val="14"/>
      <name val="Times New Roman"/>
      <family val="1"/>
      <charset val="204"/>
    </font>
    <font>
      <b/>
      <sz val="11"/>
      <color rgb="FFFF0000"/>
      <name val="Times New Roman"/>
      <family val="1"/>
      <charset val="204"/>
    </font>
    <font>
      <sz val="11"/>
      <color rgb="FFFF0000"/>
      <name val="Times New Roman"/>
      <family val="1"/>
      <charset val="204"/>
    </font>
    <font>
      <b/>
      <sz val="12"/>
      <color theme="1"/>
      <name val="Times New Roman"/>
      <family val="1"/>
      <charset val="204"/>
    </font>
    <font>
      <sz val="10"/>
      <color theme="1"/>
      <name val="Times New Roman"/>
      <family val="1"/>
      <charset val="204"/>
    </font>
    <font>
      <b/>
      <i/>
      <sz val="11"/>
      <name val="Times New Roman"/>
      <family val="1"/>
      <charset val="204"/>
    </font>
  </fonts>
  <fills count="10">
    <fill>
      <patternFill patternType="none"/>
    </fill>
    <fill>
      <patternFill patternType="gray125"/>
    </fill>
    <fill>
      <patternFill patternType="solid">
        <fgColor theme="3" tint="0.59999389629810485"/>
        <bgColor indexed="64"/>
      </patternFill>
    </fill>
    <fill>
      <patternFill patternType="solid">
        <fgColor theme="0"/>
        <bgColor indexed="64"/>
      </patternFill>
    </fill>
    <fill>
      <patternFill patternType="solid">
        <fgColor rgb="FF99FFCC"/>
        <bgColor indexed="64"/>
      </patternFill>
    </fill>
    <fill>
      <patternFill patternType="solid">
        <fgColor rgb="FF99FFCC"/>
        <bgColor indexed="27"/>
      </patternFill>
    </fill>
    <fill>
      <patternFill patternType="solid">
        <fgColor rgb="FFCCFFCC"/>
        <bgColor indexed="64"/>
      </patternFill>
    </fill>
    <fill>
      <patternFill patternType="solid">
        <fgColor rgb="FFCCFFCC"/>
        <bgColor indexed="27"/>
      </patternFill>
    </fill>
    <fill>
      <patternFill patternType="solid">
        <fgColor rgb="FF00B050"/>
        <bgColor indexed="64"/>
      </patternFill>
    </fill>
    <fill>
      <patternFill patternType="solid">
        <fgColor rgb="FFFFFF00"/>
        <bgColor indexed="64"/>
      </patternFill>
    </fill>
  </fills>
  <borders count="12">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8"/>
      </left>
      <right/>
      <top style="medium">
        <color indexed="64"/>
      </top>
      <bottom style="medium">
        <color indexed="64"/>
      </bottom>
      <diagonal/>
    </border>
    <border>
      <left style="thin">
        <color indexed="64"/>
      </left>
      <right/>
      <top/>
      <bottom style="thin">
        <color indexed="64"/>
      </bottom>
      <diagonal/>
    </border>
    <border>
      <left style="thin">
        <color indexed="64"/>
      </left>
      <right/>
      <top style="thin">
        <color indexed="64"/>
      </top>
      <bottom/>
      <diagonal/>
    </border>
  </borders>
  <cellStyleXfs count="2">
    <xf numFmtId="0" fontId="0" fillId="0" borderId="0"/>
    <xf numFmtId="0" fontId="8" fillId="0" borderId="0"/>
  </cellStyleXfs>
  <cellXfs count="87">
    <xf numFmtId="0" fontId="0" fillId="0" borderId="0" xfId="0"/>
    <xf numFmtId="0" fontId="1" fillId="0" borderId="0" xfId="0" applyFont="1"/>
    <xf numFmtId="0" fontId="4" fillId="0" borderId="0" xfId="0" applyFont="1" applyAlignment="1">
      <alignment horizontal="center" vertical="center" wrapText="1"/>
    </xf>
    <xf numFmtId="0" fontId="3" fillId="0" borderId="2" xfId="0" applyFont="1" applyBorder="1" applyAlignment="1">
      <alignment horizontal="center" wrapText="1"/>
    </xf>
    <xf numFmtId="1" fontId="3" fillId="0" borderId="6" xfId="0" applyNumberFormat="1" applyFont="1" applyBorder="1" applyAlignment="1">
      <alignment horizontal="center" wrapText="1"/>
    </xf>
    <xf numFmtId="0" fontId="4" fillId="0" borderId="0" xfId="0" applyFont="1" applyAlignment="1">
      <alignment wrapText="1"/>
    </xf>
    <xf numFmtId="0" fontId="6" fillId="2" borderId="0" xfId="0" applyFont="1" applyFill="1" applyAlignment="1">
      <alignment horizontal="center" vertical="center" wrapText="1"/>
    </xf>
    <xf numFmtId="0" fontId="7" fillId="4" borderId="2" xfId="0" applyFont="1" applyFill="1" applyBorder="1" applyAlignment="1">
      <alignment horizontal="center" vertical="center" wrapText="1"/>
    </xf>
    <xf numFmtId="49" fontId="9" fillId="5" borderId="9" xfId="1" applyNumberFormat="1" applyFont="1" applyFill="1" applyBorder="1" applyAlignment="1">
      <alignment wrapText="1"/>
    </xf>
    <xf numFmtId="0" fontId="4" fillId="4" borderId="2" xfId="0" applyFont="1" applyFill="1" applyBorder="1" applyAlignment="1">
      <alignment horizontal="center" vertical="center" wrapText="1"/>
    </xf>
    <xf numFmtId="165" fontId="4" fillId="4" borderId="2" xfId="0" applyNumberFormat="1" applyFont="1" applyFill="1" applyBorder="1" applyAlignment="1">
      <alignment horizontal="center" vertical="center" wrapText="1"/>
    </xf>
    <xf numFmtId="0" fontId="4" fillId="4" borderId="0" xfId="0" applyFont="1" applyFill="1" applyAlignment="1">
      <alignment horizontal="center" vertical="center" wrapText="1"/>
    </xf>
    <xf numFmtId="0" fontId="7" fillId="6" borderId="2" xfId="0" applyFont="1" applyFill="1" applyBorder="1" applyAlignment="1">
      <alignment horizontal="center" vertical="center" wrapText="1"/>
    </xf>
    <xf numFmtId="49" fontId="9" fillId="7" borderId="9" xfId="1" applyNumberFormat="1" applyFont="1" applyFill="1" applyBorder="1" applyAlignment="1">
      <alignment horizontal="left" vertical="center" wrapText="1"/>
    </xf>
    <xf numFmtId="0" fontId="4" fillId="6" borderId="2" xfId="0" applyFont="1" applyFill="1" applyBorder="1" applyAlignment="1">
      <alignment horizontal="center" vertical="center" wrapText="1"/>
    </xf>
    <xf numFmtId="165" fontId="4" fillId="6" borderId="2" xfId="0" applyNumberFormat="1" applyFont="1" applyFill="1" applyBorder="1" applyAlignment="1">
      <alignment horizontal="center" vertical="center" wrapText="1"/>
    </xf>
    <xf numFmtId="0" fontId="4" fillId="6" borderId="0" xfId="0" applyFont="1" applyFill="1" applyAlignment="1">
      <alignment horizontal="center" vertical="center" wrapText="1"/>
    </xf>
    <xf numFmtId="0" fontId="7" fillId="0" borderId="2" xfId="0" applyFont="1" applyBorder="1" applyAlignment="1">
      <alignment horizontal="center" vertical="center" wrapText="1"/>
    </xf>
    <xf numFmtId="0" fontId="4" fillId="0" borderId="2" xfId="0" applyFont="1" applyBorder="1" applyAlignment="1">
      <alignment horizontal="center" vertical="center" wrapText="1"/>
    </xf>
    <xf numFmtId="165" fontId="4" fillId="0" borderId="2" xfId="0" applyNumberFormat="1" applyFont="1" applyBorder="1" applyAlignment="1">
      <alignment horizontal="center" vertical="center" wrapText="1"/>
    </xf>
    <xf numFmtId="0" fontId="6" fillId="0" borderId="10" xfId="0" applyFont="1" applyBorder="1" applyAlignment="1">
      <alignment horizontal="left" vertical="center"/>
    </xf>
    <xf numFmtId="0" fontId="6" fillId="0" borderId="10" xfId="0" applyFont="1" applyBorder="1" applyAlignment="1">
      <alignment horizontal="left" vertical="top"/>
    </xf>
    <xf numFmtId="0" fontId="6" fillId="0" borderId="6" xfId="0" applyFont="1" applyBorder="1" applyAlignment="1">
      <alignment horizontal="left" vertical="top"/>
    </xf>
    <xf numFmtId="0" fontId="4" fillId="3" borderId="0" xfId="0" applyFont="1" applyFill="1" applyAlignment="1">
      <alignment horizontal="center" vertical="center" wrapText="1"/>
    </xf>
    <xf numFmtId="0" fontId="3" fillId="0" borderId="2" xfId="0" applyFont="1" applyBorder="1" applyAlignment="1">
      <alignment horizontal="center" vertical="center" wrapText="1"/>
    </xf>
    <xf numFmtId="0" fontId="4" fillId="3" borderId="2" xfId="0" applyFont="1" applyFill="1" applyBorder="1" applyAlignment="1">
      <alignment horizontal="left" vertical="center" wrapText="1"/>
    </xf>
    <xf numFmtId="0" fontId="4" fillId="3" borderId="2" xfId="0" applyFont="1" applyFill="1" applyBorder="1" applyAlignment="1">
      <alignment vertical="center" wrapText="1"/>
    </xf>
    <xf numFmtId="164" fontId="5" fillId="4" borderId="2" xfId="0" applyNumberFormat="1" applyFont="1" applyFill="1" applyBorder="1" applyAlignment="1">
      <alignment horizontal="center" vertical="center" wrapText="1"/>
    </xf>
    <xf numFmtId="164" fontId="5" fillId="6" borderId="2" xfId="0" applyNumberFormat="1" applyFont="1" applyFill="1" applyBorder="1" applyAlignment="1">
      <alignment horizontal="center" vertical="center" wrapText="1"/>
    </xf>
    <xf numFmtId="164" fontId="6" fillId="3" borderId="2" xfId="0" applyNumberFormat="1" applyFont="1" applyFill="1" applyBorder="1" applyAlignment="1">
      <alignment horizontal="center" vertical="center" wrapText="1"/>
    </xf>
    <xf numFmtId="164" fontId="6" fillId="0" borderId="2" xfId="0" applyNumberFormat="1" applyFont="1" applyBorder="1" applyAlignment="1">
      <alignment horizontal="center" vertical="center" wrapText="1"/>
    </xf>
    <xf numFmtId="0" fontId="6" fillId="0" borderId="10" xfId="0" applyFont="1" applyBorder="1" applyAlignment="1">
      <alignment horizontal="left" vertical="center" wrapText="1"/>
    </xf>
    <xf numFmtId="0" fontId="12" fillId="2" borderId="2"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7" fillId="0" borderId="3" xfId="0" applyFont="1" applyBorder="1" applyAlignment="1">
      <alignment horizontal="center" vertical="center" wrapText="1"/>
    </xf>
    <xf numFmtId="164" fontId="6" fillId="3" borderId="3" xfId="0" applyNumberFormat="1" applyFont="1" applyFill="1" applyBorder="1" applyAlignment="1">
      <alignment horizontal="center" vertical="center" wrapText="1"/>
    </xf>
    <xf numFmtId="164" fontId="6" fillId="0" borderId="3" xfId="0" applyNumberFormat="1" applyFont="1" applyBorder="1" applyAlignment="1">
      <alignment horizontal="center" vertical="center" wrapText="1"/>
    </xf>
    <xf numFmtId="165" fontId="4" fillId="0" borderId="3" xfId="0" applyNumberFormat="1" applyFont="1" applyBorder="1" applyAlignment="1">
      <alignment horizontal="center" vertical="center" wrapText="1"/>
    </xf>
    <xf numFmtId="0" fontId="4" fillId="3" borderId="3" xfId="0" applyFont="1" applyFill="1" applyBorder="1" applyAlignment="1">
      <alignment horizontal="left" vertical="center" wrapText="1"/>
    </xf>
    <xf numFmtId="0" fontId="6" fillId="0" borderId="11" xfId="0" applyFont="1" applyBorder="1" applyAlignment="1">
      <alignment horizontal="left" vertical="top"/>
    </xf>
    <xf numFmtId="0" fontId="4" fillId="0" borderId="3" xfId="0" applyFont="1" applyBorder="1" applyAlignment="1">
      <alignment horizontal="center" vertical="center" wrapText="1"/>
    </xf>
    <xf numFmtId="2" fontId="16" fillId="2" borderId="2" xfId="0" applyNumberFormat="1" applyFont="1" applyFill="1" applyBorder="1" applyAlignment="1">
      <alignment horizontal="center" vertical="center" wrapText="1"/>
    </xf>
    <xf numFmtId="49" fontId="16" fillId="2" borderId="8" xfId="0" applyNumberFormat="1" applyFont="1" applyFill="1" applyBorder="1" applyAlignment="1">
      <alignment horizontal="center" vertical="center" wrapText="1"/>
    </xf>
    <xf numFmtId="49" fontId="16" fillId="2" borderId="3" xfId="0" applyNumberFormat="1" applyFont="1" applyFill="1" applyBorder="1" applyAlignment="1">
      <alignment horizontal="center" vertical="center" wrapText="1"/>
    </xf>
    <xf numFmtId="0" fontId="16" fillId="2" borderId="3" xfId="0" applyFont="1" applyFill="1" applyBorder="1" applyAlignment="1">
      <alignment horizontal="center" vertical="center" wrapText="1"/>
    </xf>
    <xf numFmtId="164" fontId="16" fillId="2" borderId="2" xfId="0" applyNumberFormat="1" applyFont="1" applyFill="1" applyBorder="1" applyAlignment="1">
      <alignment horizontal="center" vertical="center" wrapText="1"/>
    </xf>
    <xf numFmtId="0" fontId="4" fillId="9" borderId="0" xfId="0" applyFont="1" applyFill="1" applyAlignment="1">
      <alignment horizontal="center" vertical="center" wrapText="1"/>
    </xf>
    <xf numFmtId="0" fontId="7" fillId="0" borderId="2" xfId="0" applyFont="1" applyFill="1" applyBorder="1" applyAlignment="1">
      <alignment horizontal="center" vertical="center" wrapText="1"/>
    </xf>
    <xf numFmtId="49" fontId="9" fillId="0" borderId="2" xfId="1" applyNumberFormat="1" applyFont="1" applyFill="1" applyBorder="1" applyAlignment="1">
      <alignment wrapText="1"/>
    </xf>
    <xf numFmtId="164" fontId="5" fillId="0" borderId="2"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165"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6" fillId="0" borderId="2" xfId="1" applyNumberFormat="1" applyFont="1" applyFill="1" applyBorder="1" applyAlignment="1">
      <alignment vertical="center" wrapText="1"/>
    </xf>
    <xf numFmtId="164" fontId="6" fillId="0" borderId="2" xfId="0" applyNumberFormat="1" applyFont="1" applyFill="1" applyBorder="1" applyAlignment="1">
      <alignment horizontal="center" vertical="center" wrapText="1"/>
    </xf>
    <xf numFmtId="0" fontId="4" fillId="0" borderId="2" xfId="0" applyFont="1" applyFill="1" applyBorder="1" applyAlignment="1">
      <alignment horizontal="left" vertical="center" wrapText="1"/>
    </xf>
    <xf numFmtId="49" fontId="10" fillId="0" borderId="2" xfId="1" applyNumberFormat="1" applyFont="1" applyFill="1" applyBorder="1" applyAlignment="1">
      <alignment vertical="center" wrapText="1"/>
    </xf>
    <xf numFmtId="0" fontId="6" fillId="0" borderId="2" xfId="0" applyFont="1" applyFill="1" applyBorder="1" applyAlignment="1">
      <alignment horizontal="left" vertical="top"/>
    </xf>
    <xf numFmtId="0" fontId="6" fillId="0" borderId="2" xfId="0" applyFont="1" applyFill="1" applyBorder="1" applyAlignment="1">
      <alignment horizontal="left" vertical="center"/>
    </xf>
    <xf numFmtId="49" fontId="10" fillId="0" borderId="2" xfId="1" applyNumberFormat="1" applyFont="1" applyFill="1" applyBorder="1" applyAlignment="1">
      <alignment wrapText="1"/>
    </xf>
    <xf numFmtId="49" fontId="6" fillId="0" borderId="2" xfId="1" applyNumberFormat="1" applyFont="1" applyFill="1" applyBorder="1" applyAlignment="1">
      <alignment horizontal="left" vertical="center" wrapText="1"/>
    </xf>
    <xf numFmtId="0" fontId="6" fillId="0" borderId="10" xfId="0" applyFont="1" applyFill="1" applyBorder="1" applyAlignment="1">
      <alignment horizontal="left" vertical="top"/>
    </xf>
    <xf numFmtId="0" fontId="4" fillId="0" borderId="0" xfId="0" applyFont="1" applyFill="1" applyAlignment="1">
      <alignment horizontal="center" vertical="center" wrapText="1"/>
    </xf>
    <xf numFmtId="0" fontId="6" fillId="0" borderId="10" xfId="0" applyFont="1" applyFill="1" applyBorder="1" applyAlignment="1">
      <alignment horizontal="left" vertical="center"/>
    </xf>
    <xf numFmtId="0" fontId="4" fillId="0" borderId="2" xfId="0" applyFont="1" applyFill="1" applyBorder="1" applyAlignment="1">
      <alignment vertical="center" wrapText="1"/>
    </xf>
    <xf numFmtId="0" fontId="7" fillId="0" borderId="0" xfId="0" applyFont="1" applyFill="1" applyBorder="1" applyAlignment="1">
      <alignment horizontal="center" vertical="center" wrapText="1"/>
    </xf>
    <xf numFmtId="49" fontId="6" fillId="0" borderId="0" xfId="1" applyNumberFormat="1" applyFont="1" applyFill="1" applyBorder="1" applyAlignment="1">
      <alignment horizontal="left" vertical="center" wrapText="1"/>
    </xf>
    <xf numFmtId="49" fontId="7" fillId="0" borderId="0" xfId="0" applyNumberFormat="1" applyFont="1" applyFill="1" applyBorder="1" applyAlignment="1">
      <alignment horizontal="center" vertical="center" wrapText="1"/>
    </xf>
    <xf numFmtId="164" fontId="6" fillId="0" borderId="0" xfId="0" applyNumberFormat="1" applyFont="1" applyFill="1" applyBorder="1" applyAlignment="1">
      <alignment horizontal="center" vertical="center" wrapText="1"/>
    </xf>
    <xf numFmtId="0" fontId="6"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xf numFmtId="0" fontId="2" fillId="0" borderId="0" xfId="0" applyFont="1" applyAlignment="1">
      <alignment horizontal="center" vertical="top" wrapText="1"/>
    </xf>
    <xf numFmtId="0" fontId="11" fillId="0" borderId="0" xfId="0" applyFont="1" applyBorder="1" applyAlignment="1">
      <alignment horizontal="right" vertical="center"/>
    </xf>
    <xf numFmtId="0" fontId="0" fillId="0" borderId="0" xfId="0" applyBorder="1" applyAlignment="1">
      <alignment horizontal="right" vertical="center"/>
    </xf>
    <xf numFmtId="0" fontId="3" fillId="0" borderId="2" xfId="0" applyFont="1" applyBorder="1" applyAlignment="1">
      <alignment horizontal="center" vertical="center" wrapText="1"/>
    </xf>
    <xf numFmtId="0" fontId="3" fillId="0" borderId="3" xfId="0" applyFont="1" applyBorder="1" applyAlignment="1">
      <alignment horizontal="center" vertical="center" textRotation="90" wrapText="1"/>
    </xf>
    <xf numFmtId="0" fontId="3" fillId="0" borderId="5" xfId="0" applyFont="1" applyBorder="1" applyAlignment="1">
      <alignment horizontal="center" vertical="center" textRotation="90" wrapText="1"/>
    </xf>
    <xf numFmtId="0" fontId="3" fillId="0" borderId="4" xfId="0" applyFont="1" applyBorder="1" applyAlignment="1">
      <alignment horizontal="center" vertical="center" textRotation="90" wrapText="1"/>
    </xf>
    <xf numFmtId="49" fontId="7" fillId="0" borderId="2" xfId="0" applyNumberFormat="1" applyFont="1" applyFill="1" applyBorder="1" applyAlignment="1">
      <alignment horizontal="center" vertical="center" wrapText="1"/>
    </xf>
    <xf numFmtId="0" fontId="14" fillId="8" borderId="6" xfId="0" applyFont="1" applyFill="1" applyBorder="1" applyAlignment="1">
      <alignment horizontal="center" wrapText="1"/>
    </xf>
    <xf numFmtId="0" fontId="15" fillId="8" borderId="1" xfId="0" applyFont="1" applyFill="1" applyBorder="1" applyAlignment="1">
      <alignment horizontal="center" wrapText="1"/>
    </xf>
    <xf numFmtId="0" fontId="15" fillId="8" borderId="7" xfId="0" applyFont="1" applyFill="1" applyBorder="1" applyAlignment="1">
      <alignment horizontal="center" wrapText="1"/>
    </xf>
    <xf numFmtId="0" fontId="14" fillId="8" borderId="2" xfId="0" applyFont="1" applyFill="1" applyBorder="1" applyAlignment="1">
      <alignment horizontal="center" wrapText="1"/>
    </xf>
    <xf numFmtId="0" fontId="15" fillId="8" borderId="2" xfId="0" applyFont="1" applyFill="1" applyBorder="1" applyAlignment="1">
      <alignment horizontal="center" wrapText="1"/>
    </xf>
    <xf numFmtId="0" fontId="7" fillId="3" borderId="4" xfId="0" applyFont="1" applyFill="1" applyBorder="1" applyAlignment="1">
      <alignment horizontal="center" vertical="center" wrapText="1"/>
    </xf>
  </cellXfs>
  <cellStyles count="2">
    <cellStyle name="Excel Built-in Normal" xfId="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K54"/>
  <sheetViews>
    <sheetView tabSelected="1" view="pageBreakPreview" topLeftCell="A19" zoomScaleNormal="100" zoomScaleSheetLayoutView="100" workbookViewId="0">
      <selection activeCell="B54" sqref="B54"/>
    </sheetView>
  </sheetViews>
  <sheetFormatPr defaultRowHeight="12.75" outlineLevelRow="1" x14ac:dyDescent="0.2"/>
  <cols>
    <col min="1" max="1" width="6.28515625" style="1" customWidth="1"/>
    <col min="2" max="2" width="58.28515625" style="1" customWidth="1"/>
    <col min="3" max="3" width="8.28515625" style="1" customWidth="1"/>
    <col min="4" max="4" width="6.28515625" style="1" customWidth="1"/>
    <col min="5" max="5" width="9.7109375" style="1" customWidth="1"/>
    <col min="6" max="6" width="12.5703125" style="1" customWidth="1"/>
    <col min="7" max="7" width="6" style="1" customWidth="1"/>
    <col min="8" max="8" width="5.85546875" style="1" customWidth="1"/>
    <col min="9" max="9" width="12.42578125" style="1" customWidth="1"/>
    <col min="10" max="10" width="15.28515625" style="1" customWidth="1"/>
    <col min="11" max="11" width="35" style="1" customWidth="1"/>
    <col min="12" max="16384" width="9.140625" style="1"/>
  </cols>
  <sheetData>
    <row r="1" spans="1:11" x14ac:dyDescent="0.2">
      <c r="A1" s="74" t="s">
        <v>84</v>
      </c>
      <c r="B1" s="75"/>
      <c r="C1" s="75"/>
      <c r="D1" s="75"/>
      <c r="E1" s="75"/>
      <c r="F1" s="75"/>
      <c r="G1" s="75"/>
      <c r="H1" s="75"/>
      <c r="I1" s="75"/>
      <c r="J1" s="75"/>
      <c r="K1" s="75"/>
    </row>
    <row r="2" spans="1:11" x14ac:dyDescent="0.2">
      <c r="A2" s="75"/>
      <c r="B2" s="75"/>
      <c r="C2" s="75"/>
      <c r="D2" s="75"/>
      <c r="E2" s="75"/>
      <c r="F2" s="75"/>
      <c r="G2" s="75"/>
      <c r="H2" s="75"/>
      <c r="I2" s="75"/>
      <c r="J2" s="75"/>
      <c r="K2" s="75"/>
    </row>
    <row r="3" spans="1:11" x14ac:dyDescent="0.2">
      <c r="A3" s="75"/>
      <c r="B3" s="75"/>
      <c r="C3" s="75"/>
      <c r="D3" s="75"/>
      <c r="E3" s="75"/>
      <c r="F3" s="75"/>
      <c r="G3" s="75"/>
      <c r="H3" s="75"/>
      <c r="I3" s="75"/>
      <c r="J3" s="75"/>
      <c r="K3" s="75"/>
    </row>
    <row r="4" spans="1:11" x14ac:dyDescent="0.2">
      <c r="A4" s="75"/>
      <c r="B4" s="75"/>
      <c r="C4" s="75"/>
      <c r="D4" s="75"/>
      <c r="E4" s="75"/>
      <c r="F4" s="75"/>
      <c r="G4" s="75"/>
      <c r="H4" s="75"/>
      <c r="I4" s="75"/>
      <c r="J4" s="75"/>
      <c r="K4" s="75"/>
    </row>
    <row r="5" spans="1:11" x14ac:dyDescent="0.2">
      <c r="A5" s="75"/>
      <c r="B5" s="75"/>
      <c r="C5" s="75"/>
      <c r="D5" s="75"/>
      <c r="E5" s="75"/>
      <c r="F5" s="75"/>
      <c r="G5" s="75"/>
      <c r="H5" s="75"/>
      <c r="I5" s="75"/>
      <c r="J5" s="75"/>
      <c r="K5" s="75"/>
    </row>
    <row r="6" spans="1:11" ht="33" customHeight="1" x14ac:dyDescent="0.2">
      <c r="A6" s="73" t="s">
        <v>63</v>
      </c>
      <c r="B6" s="73"/>
      <c r="C6" s="73"/>
      <c r="D6" s="73"/>
      <c r="E6" s="73"/>
      <c r="F6" s="73"/>
      <c r="G6" s="73"/>
      <c r="H6" s="73"/>
      <c r="I6" s="73"/>
      <c r="J6" s="73"/>
      <c r="K6" s="73"/>
    </row>
    <row r="8" spans="1:11" s="2" customFormat="1" ht="15.75" customHeight="1" x14ac:dyDescent="0.2">
      <c r="A8" s="76" t="s">
        <v>0</v>
      </c>
      <c r="B8" s="76" t="s">
        <v>1</v>
      </c>
      <c r="C8" s="77" t="s">
        <v>2</v>
      </c>
      <c r="D8" s="77" t="s">
        <v>3</v>
      </c>
      <c r="E8" s="77" t="s">
        <v>4</v>
      </c>
      <c r="F8" s="76" t="s">
        <v>5</v>
      </c>
      <c r="G8" s="76"/>
      <c r="H8" s="76"/>
      <c r="I8" s="76"/>
      <c r="J8" s="76"/>
      <c r="K8" s="76" t="s">
        <v>6</v>
      </c>
    </row>
    <row r="9" spans="1:11" s="2" customFormat="1" ht="15.75" x14ac:dyDescent="0.2">
      <c r="A9" s="76"/>
      <c r="B9" s="76"/>
      <c r="C9" s="79"/>
      <c r="D9" s="79"/>
      <c r="E9" s="79"/>
      <c r="F9" s="76" t="s">
        <v>7</v>
      </c>
      <c r="G9" s="76" t="s">
        <v>8</v>
      </c>
      <c r="H9" s="76"/>
      <c r="I9" s="76"/>
      <c r="J9" s="76"/>
      <c r="K9" s="76"/>
    </row>
    <row r="10" spans="1:11" s="2" customFormat="1" ht="19.5" customHeight="1" x14ac:dyDescent="0.2">
      <c r="A10" s="76"/>
      <c r="B10" s="76"/>
      <c r="C10" s="79"/>
      <c r="D10" s="79"/>
      <c r="E10" s="79"/>
      <c r="F10" s="76"/>
      <c r="G10" s="77" t="s">
        <v>9</v>
      </c>
      <c r="H10" s="77" t="s">
        <v>10</v>
      </c>
      <c r="I10" s="76" t="s">
        <v>11</v>
      </c>
      <c r="J10" s="76"/>
      <c r="K10" s="76"/>
    </row>
    <row r="11" spans="1:11" s="2" customFormat="1" ht="48.75" customHeight="1" x14ac:dyDescent="0.2">
      <c r="A11" s="76"/>
      <c r="B11" s="76"/>
      <c r="C11" s="78"/>
      <c r="D11" s="78"/>
      <c r="E11" s="78"/>
      <c r="F11" s="76"/>
      <c r="G11" s="78"/>
      <c r="H11" s="78"/>
      <c r="I11" s="24" t="s">
        <v>12</v>
      </c>
      <c r="J11" s="24" t="s">
        <v>13</v>
      </c>
      <c r="K11" s="76"/>
    </row>
    <row r="12" spans="1:11" s="5" customFormat="1" ht="15.75" x14ac:dyDescent="0.25">
      <c r="A12" s="3">
        <v>1</v>
      </c>
      <c r="B12" s="4">
        <v>2</v>
      </c>
      <c r="C12" s="3">
        <v>3</v>
      </c>
      <c r="D12" s="3">
        <v>4</v>
      </c>
      <c r="E12" s="3">
        <v>5</v>
      </c>
      <c r="F12" s="3">
        <v>6</v>
      </c>
      <c r="G12" s="3">
        <v>7</v>
      </c>
      <c r="H12" s="3">
        <v>8</v>
      </c>
      <c r="I12" s="3">
        <v>9</v>
      </c>
      <c r="J12" s="3">
        <v>10</v>
      </c>
      <c r="K12" s="3">
        <v>11</v>
      </c>
    </row>
    <row r="13" spans="1:11" s="5" customFormat="1" ht="21" customHeight="1" x14ac:dyDescent="0.25">
      <c r="A13" s="81" t="s">
        <v>14</v>
      </c>
      <c r="B13" s="82"/>
      <c r="C13" s="82"/>
      <c r="D13" s="82"/>
      <c r="E13" s="82"/>
      <c r="F13" s="82"/>
      <c r="G13" s="82"/>
      <c r="H13" s="82"/>
      <c r="I13" s="82"/>
      <c r="J13" s="82"/>
      <c r="K13" s="83"/>
    </row>
    <row r="14" spans="1:11" ht="13.5" x14ac:dyDescent="0.25">
      <c r="A14" s="84" t="s">
        <v>15</v>
      </c>
      <c r="B14" s="85"/>
      <c r="C14" s="85"/>
      <c r="D14" s="85"/>
      <c r="E14" s="85"/>
      <c r="F14" s="85"/>
      <c r="G14" s="85"/>
      <c r="H14" s="85"/>
      <c r="I14" s="85"/>
      <c r="J14" s="85"/>
      <c r="K14" s="85"/>
    </row>
    <row r="15" spans="1:11" s="6" customFormat="1" ht="15.75" thickBot="1" x14ac:dyDescent="0.25">
      <c r="A15" s="32"/>
      <c r="B15" s="41" t="s">
        <v>62</v>
      </c>
      <c r="C15" s="42" t="s">
        <v>16</v>
      </c>
      <c r="D15" s="43" t="s">
        <v>17</v>
      </c>
      <c r="E15" s="44">
        <v>2020</v>
      </c>
      <c r="F15" s="45">
        <f>F16+F17+F36</f>
        <v>22512.6</v>
      </c>
      <c r="G15" s="33"/>
      <c r="H15" s="33"/>
      <c r="I15" s="45">
        <f>I16+I17+I36</f>
        <v>22512.6</v>
      </c>
      <c r="J15" s="45">
        <f>J16</f>
        <v>0</v>
      </c>
      <c r="K15" s="33"/>
    </row>
    <row r="16" spans="1:11" s="11" customFormat="1" ht="43.5" customHeight="1" thickBot="1" x14ac:dyDescent="0.3">
      <c r="A16" s="7"/>
      <c r="B16" s="8" t="s">
        <v>18</v>
      </c>
      <c r="C16" s="86"/>
      <c r="D16" s="86"/>
      <c r="E16" s="86"/>
      <c r="F16" s="27">
        <v>12000</v>
      </c>
      <c r="G16" s="9"/>
      <c r="H16" s="9"/>
      <c r="I16" s="27">
        <f>F16</f>
        <v>12000</v>
      </c>
      <c r="J16" s="10">
        <v>0</v>
      </c>
      <c r="K16" s="9" t="s">
        <v>19</v>
      </c>
    </row>
    <row r="17" spans="1:11" s="16" customFormat="1" ht="16.5" thickBot="1" x14ac:dyDescent="0.25">
      <c r="A17" s="12"/>
      <c r="B17" s="13" t="s">
        <v>20</v>
      </c>
      <c r="C17" s="86"/>
      <c r="D17" s="86"/>
      <c r="E17" s="86"/>
      <c r="F17" s="28">
        <f>F18+F19+F20+F21+F22+F23+F24+F25+F26+F27+F28+F29+F30+F31+F32+F33+F34+F35</f>
        <v>5095.8</v>
      </c>
      <c r="G17" s="14"/>
      <c r="H17" s="14"/>
      <c r="I17" s="28">
        <f>I18+I19+I20+I21+I22+I23+I24+I25+I26+I27+I28+I29+I30+I31+I32+I33+I34+I35</f>
        <v>5095.8</v>
      </c>
      <c r="J17" s="15">
        <f>SUM(J18:J35)</f>
        <v>0</v>
      </c>
      <c r="K17" s="14"/>
    </row>
    <row r="18" spans="1:11" s="2" customFormat="1" ht="36" x14ac:dyDescent="0.2">
      <c r="A18" s="17"/>
      <c r="B18" s="21" t="s">
        <v>64</v>
      </c>
      <c r="C18" s="86"/>
      <c r="D18" s="86"/>
      <c r="E18" s="86"/>
      <c r="F18" s="29">
        <v>3500</v>
      </c>
      <c r="G18" s="18"/>
      <c r="H18" s="18"/>
      <c r="I18" s="30">
        <v>3500</v>
      </c>
      <c r="J18" s="19">
        <v>0</v>
      </c>
      <c r="K18" s="25" t="s">
        <v>21</v>
      </c>
    </row>
    <row r="19" spans="1:11" s="62" customFormat="1" ht="15" x14ac:dyDescent="0.2">
      <c r="A19" s="47"/>
      <c r="B19" s="61" t="s">
        <v>22</v>
      </c>
      <c r="C19" s="86"/>
      <c r="D19" s="86"/>
      <c r="E19" s="86"/>
      <c r="F19" s="54">
        <v>100</v>
      </c>
      <c r="G19" s="52"/>
      <c r="H19" s="52"/>
      <c r="I19" s="54">
        <v>100</v>
      </c>
      <c r="J19" s="51">
        <v>0</v>
      </c>
      <c r="K19" s="55" t="s">
        <v>23</v>
      </c>
    </row>
    <row r="20" spans="1:11" s="62" customFormat="1" ht="15" x14ac:dyDescent="0.2">
      <c r="A20" s="47"/>
      <c r="B20" s="63" t="s">
        <v>65</v>
      </c>
      <c r="C20" s="86"/>
      <c r="D20" s="86"/>
      <c r="E20" s="86"/>
      <c r="F20" s="54">
        <v>100</v>
      </c>
      <c r="G20" s="52"/>
      <c r="H20" s="52"/>
      <c r="I20" s="54">
        <v>100</v>
      </c>
      <c r="J20" s="51">
        <v>0</v>
      </c>
      <c r="K20" s="55" t="s">
        <v>24</v>
      </c>
    </row>
    <row r="21" spans="1:11" s="62" customFormat="1" ht="15" x14ac:dyDescent="0.2">
      <c r="A21" s="47"/>
      <c r="B21" s="63" t="s">
        <v>25</v>
      </c>
      <c r="C21" s="86"/>
      <c r="D21" s="86"/>
      <c r="E21" s="86"/>
      <c r="F21" s="54">
        <v>100</v>
      </c>
      <c r="G21" s="52"/>
      <c r="H21" s="52"/>
      <c r="I21" s="54">
        <v>100</v>
      </c>
      <c r="J21" s="51">
        <v>0</v>
      </c>
      <c r="K21" s="55" t="s">
        <v>26</v>
      </c>
    </row>
    <row r="22" spans="1:11" s="62" customFormat="1" ht="15" x14ac:dyDescent="0.2">
      <c r="A22" s="47"/>
      <c r="B22" s="61" t="s">
        <v>27</v>
      </c>
      <c r="C22" s="86"/>
      <c r="D22" s="86"/>
      <c r="E22" s="86"/>
      <c r="F22" s="54">
        <v>50</v>
      </c>
      <c r="G22" s="52"/>
      <c r="H22" s="52"/>
      <c r="I22" s="54">
        <v>50</v>
      </c>
      <c r="J22" s="51">
        <v>0</v>
      </c>
      <c r="K22" s="64" t="s">
        <v>28</v>
      </c>
    </row>
    <row r="23" spans="1:11" s="62" customFormat="1" ht="15" x14ac:dyDescent="0.2">
      <c r="A23" s="47"/>
      <c r="B23" s="61" t="s">
        <v>80</v>
      </c>
      <c r="C23" s="86"/>
      <c r="D23" s="86"/>
      <c r="E23" s="86"/>
      <c r="F23" s="54">
        <v>50</v>
      </c>
      <c r="G23" s="52"/>
      <c r="H23" s="52"/>
      <c r="I23" s="54">
        <v>50</v>
      </c>
      <c r="J23" s="51">
        <v>0</v>
      </c>
      <c r="K23" s="64"/>
    </row>
    <row r="24" spans="1:11" s="62" customFormat="1" ht="15" x14ac:dyDescent="0.2">
      <c r="A24" s="47"/>
      <c r="B24" s="61" t="s">
        <v>81</v>
      </c>
      <c r="C24" s="86"/>
      <c r="D24" s="86"/>
      <c r="E24" s="86"/>
      <c r="F24" s="54">
        <v>3</v>
      </c>
      <c r="G24" s="52"/>
      <c r="H24" s="52"/>
      <c r="I24" s="54">
        <v>3</v>
      </c>
      <c r="J24" s="51">
        <v>0</v>
      </c>
      <c r="K24" s="64" t="s">
        <v>82</v>
      </c>
    </row>
    <row r="25" spans="1:11" s="2" customFormat="1" ht="15" x14ac:dyDescent="0.2">
      <c r="A25" s="17"/>
      <c r="B25" s="21" t="s">
        <v>29</v>
      </c>
      <c r="C25" s="86"/>
      <c r="D25" s="86"/>
      <c r="E25" s="86"/>
      <c r="F25" s="29">
        <v>22.8</v>
      </c>
      <c r="G25" s="18"/>
      <c r="H25" s="18"/>
      <c r="I25" s="30">
        <f>F25</f>
        <v>22.8</v>
      </c>
      <c r="J25" s="19">
        <v>0</v>
      </c>
      <c r="K25" s="26" t="s">
        <v>30</v>
      </c>
    </row>
    <row r="26" spans="1:11" s="2" customFormat="1" ht="24" x14ac:dyDescent="0.2">
      <c r="A26" s="17"/>
      <c r="B26" s="21" t="s">
        <v>31</v>
      </c>
      <c r="C26" s="86"/>
      <c r="D26" s="86"/>
      <c r="E26" s="86"/>
      <c r="F26" s="29">
        <v>30</v>
      </c>
      <c r="G26" s="18"/>
      <c r="H26" s="18"/>
      <c r="I26" s="30">
        <f>F26</f>
        <v>30</v>
      </c>
      <c r="J26" s="19">
        <v>0</v>
      </c>
      <c r="K26" s="26" t="s">
        <v>32</v>
      </c>
    </row>
    <row r="27" spans="1:11" s="2" customFormat="1" ht="36" x14ac:dyDescent="0.2">
      <c r="A27" s="17"/>
      <c r="B27" s="20" t="s">
        <v>66</v>
      </c>
      <c r="C27" s="86"/>
      <c r="D27" s="86"/>
      <c r="E27" s="86"/>
      <c r="F27" s="29">
        <v>28</v>
      </c>
      <c r="G27" s="18"/>
      <c r="H27" s="18"/>
      <c r="I27" s="30">
        <v>28</v>
      </c>
      <c r="J27" s="19">
        <v>0</v>
      </c>
      <c r="K27" s="25" t="s">
        <v>33</v>
      </c>
    </row>
    <row r="28" spans="1:11" s="2" customFormat="1" ht="36" x14ac:dyDescent="0.2">
      <c r="A28" s="17"/>
      <c r="B28" s="20" t="s">
        <v>67</v>
      </c>
      <c r="C28" s="86"/>
      <c r="D28" s="86"/>
      <c r="E28" s="86"/>
      <c r="F28" s="29">
        <v>50</v>
      </c>
      <c r="G28" s="18"/>
      <c r="H28" s="18"/>
      <c r="I28" s="30">
        <v>50</v>
      </c>
      <c r="J28" s="19">
        <v>0</v>
      </c>
      <c r="K28" s="25" t="s">
        <v>34</v>
      </c>
    </row>
    <row r="29" spans="1:11" s="2" customFormat="1" ht="288" x14ac:dyDescent="0.2">
      <c r="A29" s="17"/>
      <c r="B29" s="31" t="s">
        <v>68</v>
      </c>
      <c r="C29" s="86"/>
      <c r="D29" s="86"/>
      <c r="E29" s="86"/>
      <c r="F29" s="29">
        <v>100</v>
      </c>
      <c r="G29" s="18"/>
      <c r="H29" s="18"/>
      <c r="I29" s="30">
        <v>100</v>
      </c>
      <c r="J29" s="19">
        <v>0</v>
      </c>
      <c r="K29" s="26" t="s">
        <v>35</v>
      </c>
    </row>
    <row r="30" spans="1:11" s="2" customFormat="1" ht="24" x14ac:dyDescent="0.2">
      <c r="A30" s="17"/>
      <c r="B30" s="21" t="s">
        <v>36</v>
      </c>
      <c r="C30" s="86"/>
      <c r="D30" s="86"/>
      <c r="E30" s="86"/>
      <c r="F30" s="29">
        <v>162</v>
      </c>
      <c r="G30" s="18"/>
      <c r="H30" s="18"/>
      <c r="I30" s="30">
        <v>162</v>
      </c>
      <c r="J30" s="19">
        <v>0</v>
      </c>
      <c r="K30" s="26" t="s">
        <v>37</v>
      </c>
    </row>
    <row r="31" spans="1:11" s="2" customFormat="1" ht="36" x14ac:dyDescent="0.2">
      <c r="A31" s="17"/>
      <c r="B31" s="21" t="s">
        <v>38</v>
      </c>
      <c r="C31" s="86"/>
      <c r="D31" s="86"/>
      <c r="E31" s="86"/>
      <c r="F31" s="29">
        <v>50</v>
      </c>
      <c r="G31" s="18"/>
      <c r="H31" s="18"/>
      <c r="I31" s="30">
        <v>50</v>
      </c>
      <c r="J31" s="19">
        <v>0</v>
      </c>
      <c r="K31" s="26" t="s">
        <v>39</v>
      </c>
    </row>
    <row r="32" spans="1:11" s="2" customFormat="1" ht="108" x14ac:dyDescent="0.2">
      <c r="A32" s="17"/>
      <c r="B32" s="31" t="s">
        <v>69</v>
      </c>
      <c r="C32" s="86"/>
      <c r="D32" s="86"/>
      <c r="E32" s="86"/>
      <c r="F32" s="29">
        <v>250</v>
      </c>
      <c r="G32" s="18"/>
      <c r="H32" s="18"/>
      <c r="I32" s="30">
        <v>250</v>
      </c>
      <c r="J32" s="19">
        <v>0</v>
      </c>
      <c r="K32" s="25" t="s">
        <v>40</v>
      </c>
    </row>
    <row r="33" spans="1:11" s="2" customFormat="1" ht="36" x14ac:dyDescent="0.2">
      <c r="A33" s="17"/>
      <c r="B33" s="22" t="s">
        <v>70</v>
      </c>
      <c r="C33" s="86"/>
      <c r="D33" s="86"/>
      <c r="E33" s="86"/>
      <c r="F33" s="29">
        <v>150</v>
      </c>
      <c r="G33" s="18"/>
      <c r="H33" s="18"/>
      <c r="I33" s="30">
        <v>150</v>
      </c>
      <c r="J33" s="19">
        <v>0</v>
      </c>
      <c r="K33" s="25" t="s">
        <v>41</v>
      </c>
    </row>
    <row r="34" spans="1:11" s="2" customFormat="1" ht="15" x14ac:dyDescent="0.2">
      <c r="A34" s="17"/>
      <c r="B34" s="22" t="s">
        <v>42</v>
      </c>
      <c r="C34" s="86"/>
      <c r="D34" s="86"/>
      <c r="E34" s="86"/>
      <c r="F34" s="29">
        <v>300</v>
      </c>
      <c r="G34" s="18"/>
      <c r="H34" s="18"/>
      <c r="I34" s="30">
        <v>300</v>
      </c>
      <c r="J34" s="19">
        <v>0</v>
      </c>
      <c r="K34" s="25" t="s">
        <v>43</v>
      </c>
    </row>
    <row r="35" spans="1:11" s="2" customFormat="1" ht="48" x14ac:dyDescent="0.2">
      <c r="A35" s="34"/>
      <c r="B35" s="39" t="s">
        <v>44</v>
      </c>
      <c r="C35" s="86"/>
      <c r="D35" s="86"/>
      <c r="E35" s="86"/>
      <c r="F35" s="35">
        <v>50</v>
      </c>
      <c r="G35" s="40"/>
      <c r="H35" s="40"/>
      <c r="I35" s="36">
        <v>50</v>
      </c>
      <c r="J35" s="37">
        <v>0</v>
      </c>
      <c r="K35" s="38" t="s">
        <v>45</v>
      </c>
    </row>
    <row r="36" spans="1:11" s="2" customFormat="1" ht="16.5" customHeight="1" x14ac:dyDescent="0.25">
      <c r="A36" s="47"/>
      <c r="B36" s="48" t="s">
        <v>46</v>
      </c>
      <c r="C36" s="80" t="s">
        <v>16</v>
      </c>
      <c r="D36" s="80" t="s">
        <v>17</v>
      </c>
      <c r="E36" s="80" t="s">
        <v>61</v>
      </c>
      <c r="F36" s="49">
        <f>F37+F40+F41+F42+F43+F44+F45+F47+F48+F49+F50+F51+F52</f>
        <v>5416.8</v>
      </c>
      <c r="G36" s="50"/>
      <c r="H36" s="50"/>
      <c r="I36" s="49">
        <f>I37+I40+I41+I42+I43+I44+I45+I47+I48+I49+I50+I51+I52</f>
        <v>5416.8</v>
      </c>
      <c r="J36" s="51">
        <f>SUM(J37:J52)</f>
        <v>0</v>
      </c>
      <c r="K36" s="52"/>
    </row>
    <row r="37" spans="1:11" s="2" customFormat="1" ht="30" x14ac:dyDescent="0.2">
      <c r="A37" s="47"/>
      <c r="B37" s="53" t="s">
        <v>83</v>
      </c>
      <c r="C37" s="80"/>
      <c r="D37" s="80"/>
      <c r="E37" s="80"/>
      <c r="F37" s="54">
        <v>900</v>
      </c>
      <c r="G37" s="50"/>
      <c r="H37" s="50"/>
      <c r="I37" s="54">
        <v>900</v>
      </c>
      <c r="J37" s="51">
        <v>0</v>
      </c>
      <c r="K37" s="55" t="s">
        <v>76</v>
      </c>
    </row>
    <row r="38" spans="1:11" s="2" customFormat="1" ht="15" hidden="1" outlineLevel="1" x14ac:dyDescent="0.2">
      <c r="A38" s="47"/>
      <c r="B38" s="56" t="s">
        <v>47</v>
      </c>
      <c r="C38" s="80"/>
      <c r="D38" s="80"/>
      <c r="E38" s="80"/>
      <c r="F38" s="54">
        <v>0</v>
      </c>
      <c r="G38" s="50"/>
      <c r="H38" s="50"/>
      <c r="I38" s="54">
        <v>0</v>
      </c>
      <c r="J38" s="51"/>
      <c r="K38" s="55"/>
    </row>
    <row r="39" spans="1:11" s="2" customFormat="1" ht="15" hidden="1" outlineLevel="1" x14ac:dyDescent="0.2">
      <c r="A39" s="47"/>
      <c r="B39" s="56" t="s">
        <v>48</v>
      </c>
      <c r="C39" s="80"/>
      <c r="D39" s="80"/>
      <c r="E39" s="80"/>
      <c r="F39" s="54">
        <v>0</v>
      </c>
      <c r="G39" s="50"/>
      <c r="H39" s="50"/>
      <c r="I39" s="54">
        <v>0</v>
      </c>
      <c r="J39" s="51">
        <v>0</v>
      </c>
      <c r="K39" s="55"/>
    </row>
    <row r="40" spans="1:11" s="2" customFormat="1" ht="15" collapsed="1" x14ac:dyDescent="0.2">
      <c r="A40" s="47"/>
      <c r="B40" s="57" t="s">
        <v>71</v>
      </c>
      <c r="C40" s="80"/>
      <c r="D40" s="80"/>
      <c r="E40" s="80"/>
      <c r="F40" s="54">
        <v>200</v>
      </c>
      <c r="G40" s="50"/>
      <c r="H40" s="50"/>
      <c r="I40" s="54">
        <v>200</v>
      </c>
      <c r="J40" s="51">
        <v>0</v>
      </c>
      <c r="K40" s="55" t="s">
        <v>49</v>
      </c>
    </row>
    <row r="41" spans="1:11" s="2" customFormat="1" ht="24.75" customHeight="1" x14ac:dyDescent="0.2">
      <c r="A41" s="47"/>
      <c r="B41" s="58" t="s">
        <v>50</v>
      </c>
      <c r="C41" s="80"/>
      <c r="D41" s="80"/>
      <c r="E41" s="80"/>
      <c r="F41" s="54">
        <v>139.6</v>
      </c>
      <c r="G41" s="50"/>
      <c r="H41" s="50"/>
      <c r="I41" s="54">
        <v>139.6</v>
      </c>
      <c r="J41" s="51">
        <v>0</v>
      </c>
      <c r="K41" s="55" t="s">
        <v>51</v>
      </c>
    </row>
    <row r="42" spans="1:11" s="2" customFormat="1" ht="15" x14ac:dyDescent="0.2">
      <c r="A42" s="47"/>
      <c r="B42" s="58" t="s">
        <v>52</v>
      </c>
      <c r="C42" s="80"/>
      <c r="D42" s="80"/>
      <c r="E42" s="80"/>
      <c r="F42" s="54">
        <v>3500</v>
      </c>
      <c r="G42" s="50"/>
      <c r="H42" s="50"/>
      <c r="I42" s="54">
        <v>3500</v>
      </c>
      <c r="J42" s="51">
        <v>0</v>
      </c>
      <c r="K42" s="55" t="s">
        <v>53</v>
      </c>
    </row>
    <row r="43" spans="1:11" s="2" customFormat="1" ht="15" x14ac:dyDescent="0.2">
      <c r="A43" s="47"/>
      <c r="B43" s="57" t="s">
        <v>72</v>
      </c>
      <c r="C43" s="80"/>
      <c r="D43" s="80"/>
      <c r="E43" s="80"/>
      <c r="F43" s="54">
        <v>100</v>
      </c>
      <c r="G43" s="50"/>
      <c r="H43" s="50"/>
      <c r="I43" s="54">
        <v>100</v>
      </c>
      <c r="J43" s="51">
        <v>0</v>
      </c>
      <c r="K43" s="55" t="s">
        <v>43</v>
      </c>
    </row>
    <row r="44" spans="1:11" s="2" customFormat="1" ht="15" x14ac:dyDescent="0.2">
      <c r="A44" s="47"/>
      <c r="B44" s="57" t="s">
        <v>73</v>
      </c>
      <c r="C44" s="80"/>
      <c r="D44" s="80"/>
      <c r="E44" s="80"/>
      <c r="F44" s="54">
        <v>357.2</v>
      </c>
      <c r="G44" s="50"/>
      <c r="H44" s="50"/>
      <c r="I44" s="54">
        <v>357.2</v>
      </c>
      <c r="J44" s="51">
        <v>0</v>
      </c>
      <c r="K44" s="55" t="s">
        <v>43</v>
      </c>
    </row>
    <row r="45" spans="1:11" s="46" customFormat="1" ht="15" x14ac:dyDescent="0.25">
      <c r="A45" s="47"/>
      <c r="B45" s="59" t="s">
        <v>54</v>
      </c>
      <c r="C45" s="80"/>
      <c r="D45" s="80"/>
      <c r="E45" s="80"/>
      <c r="F45" s="54">
        <v>40</v>
      </c>
      <c r="G45" s="50"/>
      <c r="H45" s="50"/>
      <c r="I45" s="54">
        <v>40</v>
      </c>
      <c r="J45" s="51"/>
      <c r="K45" s="55" t="s">
        <v>55</v>
      </c>
    </row>
    <row r="46" spans="1:11" s="23" customFormat="1" ht="15" hidden="1" outlineLevel="1" x14ac:dyDescent="0.25">
      <c r="A46" s="47"/>
      <c r="B46" s="59" t="s">
        <v>56</v>
      </c>
      <c r="C46" s="80"/>
      <c r="D46" s="80"/>
      <c r="E46" s="80"/>
      <c r="F46" s="54"/>
      <c r="G46" s="50"/>
      <c r="H46" s="50"/>
      <c r="I46" s="54"/>
      <c r="J46" s="51">
        <v>0</v>
      </c>
      <c r="K46" s="55" t="s">
        <v>57</v>
      </c>
    </row>
    <row r="47" spans="1:11" s="23" customFormat="1" ht="15" collapsed="1" x14ac:dyDescent="0.25">
      <c r="A47" s="47"/>
      <c r="B47" s="59" t="s">
        <v>58</v>
      </c>
      <c r="C47" s="80"/>
      <c r="D47" s="80"/>
      <c r="E47" s="80"/>
      <c r="F47" s="54">
        <v>10</v>
      </c>
      <c r="G47" s="50"/>
      <c r="H47" s="50"/>
      <c r="I47" s="54">
        <v>10</v>
      </c>
      <c r="J47" s="51">
        <v>0</v>
      </c>
      <c r="K47" s="55" t="s">
        <v>55</v>
      </c>
    </row>
    <row r="48" spans="1:11" s="23" customFormat="1" ht="36" x14ac:dyDescent="0.25">
      <c r="A48" s="47"/>
      <c r="B48" s="59" t="s">
        <v>59</v>
      </c>
      <c r="C48" s="80"/>
      <c r="D48" s="80"/>
      <c r="E48" s="80"/>
      <c r="F48" s="54">
        <v>100</v>
      </c>
      <c r="G48" s="50"/>
      <c r="H48" s="50"/>
      <c r="I48" s="54">
        <v>100</v>
      </c>
      <c r="J48" s="51">
        <v>0</v>
      </c>
      <c r="K48" s="55" t="s">
        <v>60</v>
      </c>
    </row>
    <row r="49" spans="1:11" s="23" customFormat="1" ht="15" x14ac:dyDescent="0.25">
      <c r="A49" s="47"/>
      <c r="B49" s="59" t="s">
        <v>77</v>
      </c>
      <c r="C49" s="80"/>
      <c r="D49" s="80"/>
      <c r="E49" s="80"/>
      <c r="F49" s="54">
        <v>20</v>
      </c>
      <c r="G49" s="50"/>
      <c r="H49" s="50"/>
      <c r="I49" s="54">
        <v>20</v>
      </c>
      <c r="J49" s="51">
        <v>0</v>
      </c>
      <c r="K49" s="55" t="s">
        <v>55</v>
      </c>
    </row>
    <row r="50" spans="1:11" s="23" customFormat="1" ht="15" x14ac:dyDescent="0.25">
      <c r="A50" s="47"/>
      <c r="B50" s="59" t="s">
        <v>78</v>
      </c>
      <c r="C50" s="80"/>
      <c r="D50" s="80"/>
      <c r="E50" s="80"/>
      <c r="F50" s="54">
        <v>10</v>
      </c>
      <c r="G50" s="50"/>
      <c r="H50" s="50"/>
      <c r="I50" s="54">
        <v>10</v>
      </c>
      <c r="J50" s="51">
        <v>0</v>
      </c>
      <c r="K50" s="55" t="s">
        <v>55</v>
      </c>
    </row>
    <row r="51" spans="1:11" s="23" customFormat="1" ht="15" x14ac:dyDescent="0.25">
      <c r="A51" s="47"/>
      <c r="B51" s="59" t="s">
        <v>79</v>
      </c>
      <c r="C51" s="80"/>
      <c r="D51" s="80"/>
      <c r="E51" s="80"/>
      <c r="F51" s="54">
        <v>10</v>
      </c>
      <c r="G51" s="50"/>
      <c r="H51" s="50"/>
      <c r="I51" s="54">
        <v>10</v>
      </c>
      <c r="J51" s="51">
        <v>0</v>
      </c>
      <c r="K51" s="55" t="s">
        <v>55</v>
      </c>
    </row>
    <row r="52" spans="1:11" s="2" customFormat="1" ht="36" customHeight="1" x14ac:dyDescent="0.2">
      <c r="A52" s="47"/>
      <c r="B52" s="60" t="s">
        <v>74</v>
      </c>
      <c r="C52" s="80"/>
      <c r="D52" s="80"/>
      <c r="E52" s="80"/>
      <c r="F52" s="54">
        <v>30</v>
      </c>
      <c r="G52" s="50"/>
      <c r="H52" s="50"/>
      <c r="I52" s="54">
        <v>30</v>
      </c>
      <c r="J52" s="51">
        <v>0</v>
      </c>
      <c r="K52" s="55" t="s">
        <v>75</v>
      </c>
    </row>
    <row r="53" spans="1:11" s="2" customFormat="1" ht="36" customHeight="1" x14ac:dyDescent="0.2">
      <c r="A53" s="65"/>
      <c r="B53" s="66"/>
      <c r="C53" s="67"/>
      <c r="D53" s="67"/>
      <c r="E53" s="67"/>
      <c r="F53" s="68"/>
      <c r="G53" s="69"/>
      <c r="H53" s="69"/>
      <c r="I53" s="68"/>
      <c r="J53" s="70"/>
      <c r="K53" s="71"/>
    </row>
    <row r="54" spans="1:11" ht="18.75" x14ac:dyDescent="0.3">
      <c r="B54" s="72" t="s">
        <v>85</v>
      </c>
    </row>
  </sheetData>
  <mergeCells count="22">
    <mergeCell ref="C36:C52"/>
    <mergeCell ref="D36:D52"/>
    <mergeCell ref="E36:E52"/>
    <mergeCell ref="A13:K13"/>
    <mergeCell ref="A14:K14"/>
    <mergeCell ref="C16:C35"/>
    <mergeCell ref="D16:D35"/>
    <mergeCell ref="E16:E35"/>
    <mergeCell ref="A6:K6"/>
    <mergeCell ref="A1:K5"/>
    <mergeCell ref="F8:J8"/>
    <mergeCell ref="K8:K11"/>
    <mergeCell ref="F9:F11"/>
    <mergeCell ref="G9:J9"/>
    <mergeCell ref="G10:G11"/>
    <mergeCell ref="H10:H11"/>
    <mergeCell ref="I10:J10"/>
    <mergeCell ref="A8:A11"/>
    <mergeCell ref="B8:B11"/>
    <mergeCell ref="C8:C11"/>
    <mergeCell ref="D8:D11"/>
    <mergeCell ref="E8:E11"/>
  </mergeCells>
  <pageMargins left="0.47244094488188981" right="0.19685039370078741" top="0.35433070866141736" bottom="0.15748031496062992" header="0.35433070866141736" footer="0.19685039370078741"/>
  <pageSetup paperSize="9" scale="80" fitToHeight="2" orientation="landscape" r:id="rId1"/>
  <headerFooter alignWithMargins="0"/>
  <rowBreaks count="1" manualBreakCount="1">
    <brk id="28"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6030</vt:lpstr>
      <vt:lpstr>'6030'!Заголовки_для_печати</vt:lpstr>
      <vt:lpstr>'6030'!Область_печати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Новый</dc:creator>
  <cp:lastModifiedBy>Marina_Rada</cp:lastModifiedBy>
  <cp:lastPrinted>2020-03-10T13:49:36Z</cp:lastPrinted>
  <dcterms:created xsi:type="dcterms:W3CDTF">2019-11-22T12:05:27Z</dcterms:created>
  <dcterms:modified xsi:type="dcterms:W3CDTF">2020-03-11T13:41:17Z</dcterms:modified>
</cp:coreProperties>
</file>