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10545"/>
  </bookViews>
  <sheets>
    <sheet name="Лист1" sheetId="1" r:id="rId1"/>
  </sheets>
  <definedNames>
    <definedName name="_xlnm.Print_Area" localSheetId="0">Лист1!$A$1:$K$79</definedName>
  </definedNames>
  <calcPr calcId="125725" refMode="R1C1"/>
</workbook>
</file>

<file path=xl/calcChain.xml><?xml version="1.0" encoding="utf-8"?>
<calcChain xmlns="http://schemas.openxmlformats.org/spreadsheetml/2006/main">
  <c r="J39" i="1"/>
  <c r="J44"/>
  <c r="J47"/>
  <c r="J48"/>
  <c r="J52"/>
  <c r="J53"/>
  <c r="J55"/>
  <c r="J58"/>
  <c r="J60"/>
  <c r="J62"/>
  <c r="J72"/>
  <c r="J18"/>
  <c r="J21"/>
  <c r="J22"/>
  <c r="J25"/>
  <c r="J26"/>
  <c r="J27"/>
  <c r="J28"/>
  <c r="J29"/>
  <c r="J30"/>
  <c r="J31"/>
  <c r="J32"/>
  <c r="J33"/>
  <c r="J34"/>
  <c r="J38"/>
  <c r="J11"/>
  <c r="J14"/>
  <c r="I59"/>
  <c r="J59" s="1"/>
  <c r="H59"/>
  <c r="I51"/>
  <c r="J51" s="1"/>
  <c r="H51"/>
  <c r="I45"/>
  <c r="J45" s="1"/>
  <c r="H45"/>
  <c r="I35"/>
  <c r="J35" s="1"/>
  <c r="H35"/>
  <c r="I13"/>
  <c r="J13" s="1"/>
  <c r="H64"/>
  <c r="H63" s="1"/>
  <c r="H13"/>
  <c r="I64"/>
  <c r="H56"/>
  <c r="H49" l="1"/>
  <c r="I71"/>
  <c r="I56"/>
  <c r="I42"/>
  <c r="I24"/>
  <c r="I19"/>
  <c r="I17"/>
  <c r="I12"/>
  <c r="I10"/>
  <c r="H10"/>
  <c r="H9" s="1"/>
  <c r="H71"/>
  <c r="H68" s="1"/>
  <c r="H67" s="1"/>
  <c r="H69"/>
  <c r="H42"/>
  <c r="H24"/>
  <c r="H19"/>
  <c r="H17"/>
  <c r="H12"/>
  <c r="J12" l="1"/>
  <c r="I41"/>
  <c r="J42"/>
  <c r="I9"/>
  <c r="J9" s="1"/>
  <c r="J10"/>
  <c r="J24"/>
  <c r="I68"/>
  <c r="J71"/>
  <c r="J19"/>
  <c r="I49"/>
  <c r="J49" s="1"/>
  <c r="J56"/>
  <c r="J17"/>
  <c r="I16"/>
  <c r="I23"/>
  <c r="J23" s="1"/>
  <c r="H41"/>
  <c r="H23"/>
  <c r="H16"/>
  <c r="J16" l="1"/>
  <c r="J41"/>
  <c r="I67"/>
  <c r="J68"/>
  <c r="H8"/>
  <c r="H40"/>
  <c r="I8"/>
  <c r="J8" l="1"/>
  <c r="I63"/>
  <c r="I40" s="1"/>
  <c r="J40" s="1"/>
  <c r="J67"/>
  <c r="H73"/>
  <c r="H74" s="1"/>
  <c r="I73" l="1"/>
  <c r="J73" l="1"/>
  <c r="I74"/>
  <c r="J74" s="1"/>
</calcChain>
</file>

<file path=xl/sharedStrings.xml><?xml version="1.0" encoding="utf-8"?>
<sst xmlns="http://schemas.openxmlformats.org/spreadsheetml/2006/main" count="128" uniqueCount="124">
  <si>
    <t>Загальний фонд</t>
  </si>
  <si>
    <t>(грн.)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</si>
  <si>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</si>
  <si>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</si>
  <si>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</si>
  <si>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</si>
  <si>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</si>
  <si>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</si>
  <si>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</si>
  <si>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</si>
  <si>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</si>
  <si>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</si>
  <si>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</si>
  <si>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</si>
  <si>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</si>
  <si>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</si>
  <si>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</si>
  <si>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</si>
  <si>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</si>
  <si>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</si>
  <si>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</si>
  <si>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</si>
  <si>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</si>
  <si>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</si>
  <si>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</si>
  <si>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</si>
  <si>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</si>
  <si>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</si>
  <si>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</si>
  <si>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</si>
  <si>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</si>
  <si>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</si>
  <si>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</si>
  <si>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</si>
  <si>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</si>
  <si>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</si>
  <si>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</si>
  <si>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</si>
  <si>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</si>
  <si>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</si>
  <si>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</si>
  <si>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</si>
  <si>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</si>
  <si>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</si>
  <si>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</si>
  <si>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</si>
  <si>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</si>
  <si>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</si>
  <si>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</si>
  <si>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</si>
  <si>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</si>
  <si>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</si>
  <si>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</si>
  <si>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</si>
  <si>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</si>
  <si>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</si>
  <si>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</si>
  <si>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</si>
  <si>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</si>
  <si>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</si>
  <si>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</si>
  <si>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</si>
  <si>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</si>
  <si>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</si>
  <si>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</si>
  <si>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</si>
  <si>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</si>
  <si>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</si>
  <si>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</si>
  <si>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</si>
  <si>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</si>
  <si>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</si>
  <si>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</si>
  <si>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</si>
  <si>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</si>
  <si>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</si>
  <si>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</si>
  <si>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</si>
  <si>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</si>
  <si>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</si>
  <si>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</si>
  <si>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</si>
  <si>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</si>
  <si>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</si>
  <si>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</si>
  <si>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</si>
  <si>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</si>
  <si>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</si>
  <si>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</si>
  <si>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</si>
  <si>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</si>
  <si>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</si>
  <si>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</si>
  <si>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</si>
  <si>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</si>
  <si>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</si>
  <si>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з державного бюджету місцевим бюджетам</t>
  </si>
  <si>
    <t>41035000</t>
  </si>
  <si>
    <t>Інші субвенції 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</si>
  <si>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</si>
  <si>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</si>
  <si>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</si>
  <si>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</si>
  <si>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Усього ( без урахування трансфертів)</t>
  </si>
  <si>
    <t>Усього</t>
  </si>
  <si>
    <t>Н.І.Мусієнко</t>
  </si>
  <si>
    <t>АНАЛІЗ</t>
  </si>
  <si>
    <t>План 1 півріччя</t>
  </si>
  <si>
    <t xml:space="preserve">% виконання </t>
  </si>
  <si>
    <t>Начальник відділу фінансів, економічного розвитку та торгівлі</t>
  </si>
  <si>
    <t>Факт 1 півріччя</t>
  </si>
  <si>
    <t>18050100</t>
  </si>
  <si>
    <t xml:space="preserve">Єдиний податок з юридичних осіб, нарахований до 1 січня 2011 року </t>
  </si>
  <si>
    <t xml:space="preserve">Інші неподаткові надходження </t>
  </si>
  <si>
    <t xml:space="preserve">Інші надходження </t>
  </si>
  <si>
    <t>22090200</t>
  </si>
  <si>
    <t>11020202</t>
  </si>
  <si>
    <t>22080402</t>
  </si>
  <si>
    <t>Рентна плата за спеціальне використання води водних об'єктів місцевого значення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</si>
  <si>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</si>
  <si>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 xml:space="preserve">Єдиний податок з фізичних осіб, нарахований до 1 січня 2011 року </t>
  </si>
  <si>
    <t xml:space="preserve"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</si>
  <si>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Державне мито, не віднесене до інших категорій  </t>
  </si>
  <si>
    <t>виконання дохідної  частини міського бюджету за 1 півріччя 2018 року</t>
  </si>
</sst>
</file>

<file path=xl/styles.xml><?xml version="1.0" encoding="utf-8"?>
<styleSheet xmlns="http://schemas.openxmlformats.org/spreadsheetml/2006/main">
  <fonts count="18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9" fontId="0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top" wrapText="1"/>
    </xf>
    <xf numFmtId="2" fontId="8" fillId="0" borderId="3" xfId="0" applyNumberFormat="1" applyFont="1" applyBorder="1" applyAlignment="1">
      <alignment vertical="top" wrapText="1"/>
    </xf>
    <xf numFmtId="9" fontId="8" fillId="0" borderId="3" xfId="0" applyNumberFormat="1" applyFont="1" applyBorder="1" applyAlignment="1">
      <alignment horizontal="center" vertical="top" wrapText="1"/>
    </xf>
    <xf numFmtId="0" fontId="9" fillId="2" borderId="0" xfId="0" applyFont="1" applyFill="1"/>
    <xf numFmtId="0" fontId="9" fillId="2" borderId="3" xfId="0" applyNumberFormat="1" applyFont="1" applyFill="1" applyBorder="1" applyAlignment="1">
      <alignment horizontal="center" vertical="top" wrapText="1"/>
    </xf>
    <xf numFmtId="0" fontId="9" fillId="2" borderId="3" xfId="0" applyNumberFormat="1" applyFont="1" applyFill="1" applyBorder="1" applyAlignment="1">
      <alignment horizontal="center"/>
    </xf>
    <xf numFmtId="0" fontId="10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2" fontId="9" fillId="2" borderId="0" xfId="0" applyNumberFormat="1" applyFont="1" applyFill="1" applyAlignment="1">
      <alignment horizontal="center"/>
    </xf>
    <xf numFmtId="9" fontId="9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2" fontId="11" fillId="2" borderId="0" xfId="0" applyNumberFormat="1" applyFont="1" applyFill="1" applyAlignment="1">
      <alignment horizontal="center"/>
    </xf>
    <xf numFmtId="0" fontId="12" fillId="3" borderId="3" xfId="0" quotePrefix="1" applyNumberFormat="1" applyFont="1" applyFill="1" applyBorder="1" applyAlignment="1">
      <alignment horizontal="left" vertical="top" wrapText="1"/>
    </xf>
    <xf numFmtId="2" fontId="12" fillId="3" borderId="3" xfId="0" applyNumberFormat="1" applyFont="1" applyFill="1" applyBorder="1" applyAlignment="1">
      <alignment horizontal="center" vertical="top" wrapText="1"/>
    </xf>
    <xf numFmtId="9" fontId="13" fillId="3" borderId="3" xfId="0" applyNumberFormat="1" applyFont="1" applyFill="1" applyBorder="1" applyAlignment="1">
      <alignment horizontal="center"/>
    </xf>
    <xf numFmtId="0" fontId="12" fillId="2" borderId="3" xfId="0" quotePrefix="1" applyNumberFormat="1" applyFont="1" applyFill="1" applyBorder="1" applyAlignment="1">
      <alignment horizontal="left" vertical="top" wrapText="1"/>
    </xf>
    <xf numFmtId="2" fontId="12" fillId="2" borderId="3" xfId="0" applyNumberFormat="1" applyFont="1" applyFill="1" applyBorder="1" applyAlignment="1">
      <alignment horizontal="center" vertical="top" wrapText="1"/>
    </xf>
    <xf numFmtId="9" fontId="13" fillId="2" borderId="3" xfId="0" applyNumberFormat="1" applyFont="1" applyFill="1" applyBorder="1" applyAlignment="1">
      <alignment horizontal="center"/>
    </xf>
    <xf numFmtId="0" fontId="13" fillId="2" borderId="3" xfId="0" quotePrefix="1" applyNumberFormat="1" applyFont="1" applyFill="1" applyBorder="1" applyAlignment="1">
      <alignment horizontal="left" vertical="top" wrapText="1"/>
    </xf>
    <xf numFmtId="2" fontId="13" fillId="2" borderId="3" xfId="0" applyNumberFormat="1" applyFont="1" applyFill="1" applyBorder="1" applyAlignment="1">
      <alignment horizontal="center" vertical="top" wrapText="1"/>
    </xf>
    <xf numFmtId="2" fontId="13" fillId="2" borderId="3" xfId="0" applyNumberFormat="1" applyFont="1" applyFill="1" applyBorder="1" applyAlignment="1">
      <alignment horizontal="center"/>
    </xf>
    <xf numFmtId="0" fontId="12" fillId="2" borderId="5" xfId="0" quotePrefix="1" applyNumberFormat="1" applyFont="1" applyFill="1" applyBorder="1" applyAlignment="1">
      <alignment vertical="top" wrapText="1"/>
    </xf>
    <xf numFmtId="0" fontId="12" fillId="2" borderId="6" xfId="0" quotePrefix="1" applyNumberFormat="1" applyFont="1" applyFill="1" applyBorder="1" applyAlignment="1">
      <alignment vertical="top" wrapText="1"/>
    </xf>
    <xf numFmtId="9" fontId="12" fillId="2" borderId="3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center" wrapText="1"/>
    </xf>
    <xf numFmtId="9" fontId="13" fillId="2" borderId="0" xfId="0" applyNumberFormat="1" applyFont="1" applyFill="1" applyAlignment="1">
      <alignment horizontal="center"/>
    </xf>
    <xf numFmtId="0" fontId="15" fillId="2" borderId="0" xfId="0" applyFont="1" applyFill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 vertical="top" wrapText="1"/>
    </xf>
    <xf numFmtId="9" fontId="13" fillId="2" borderId="5" xfId="0" applyNumberFormat="1" applyFont="1" applyFill="1" applyBorder="1" applyAlignment="1">
      <alignment horizontal="center"/>
    </xf>
    <xf numFmtId="9" fontId="13" fillId="2" borderId="6" xfId="0" applyNumberFormat="1" applyFont="1" applyFill="1" applyBorder="1" applyAlignment="1">
      <alignment horizontal="center"/>
    </xf>
    <xf numFmtId="2" fontId="13" fillId="2" borderId="5" xfId="0" applyNumberFormat="1" applyFont="1" applyFill="1" applyBorder="1" applyAlignment="1">
      <alignment horizontal="center" vertical="top" wrapText="1"/>
    </xf>
    <xf numFmtId="2" fontId="13" fillId="2" borderId="6" xfId="0" applyNumberFormat="1" applyFont="1" applyFill="1" applyBorder="1" applyAlignment="1">
      <alignment horizontal="center" vertical="top" wrapText="1"/>
    </xf>
    <xf numFmtId="0" fontId="12" fillId="2" borderId="5" xfId="0" quotePrefix="1" applyNumberFormat="1" applyFont="1" applyFill="1" applyBorder="1" applyAlignment="1">
      <alignment horizontal="left" vertical="top" wrapText="1"/>
    </xf>
    <xf numFmtId="0" fontId="12" fillId="2" borderId="6" xfId="0" quotePrefix="1" applyNumberFormat="1" applyFont="1" applyFill="1" applyBorder="1" applyAlignment="1">
      <alignment horizontal="left" vertical="top" wrapText="1"/>
    </xf>
    <xf numFmtId="2" fontId="12" fillId="2" borderId="5" xfId="0" applyNumberFormat="1" applyFont="1" applyFill="1" applyBorder="1" applyAlignment="1">
      <alignment horizontal="center" vertical="top" wrapText="1"/>
    </xf>
    <xf numFmtId="2" fontId="12" fillId="2" borderId="6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top" wrapText="1"/>
    </xf>
    <xf numFmtId="0" fontId="14" fillId="2" borderId="0" xfId="0" applyFont="1" applyFill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9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79"/>
  <sheetViews>
    <sheetView showGridLines="0" tabSelected="1" view="pageBreakPreview" zoomScale="60" zoomScaleNormal="100" workbookViewId="0">
      <selection activeCell="I15" sqref="I15"/>
    </sheetView>
  </sheetViews>
  <sheetFormatPr defaultRowHeight="12.75"/>
  <cols>
    <col min="1" max="1" width="2.5703125" customWidth="1"/>
    <col min="2" max="2" width="15.140625" style="1" customWidth="1"/>
    <col min="3" max="6" width="13.42578125" style="10" customWidth="1"/>
    <col min="7" max="7" width="25.85546875" style="10" customWidth="1"/>
    <col min="8" max="8" width="19.140625" style="1" customWidth="1"/>
    <col min="9" max="9" width="17.28515625" style="2" customWidth="1"/>
    <col min="10" max="10" width="11.42578125" style="9" customWidth="1"/>
  </cols>
  <sheetData>
    <row r="1" spans="1:10">
      <c r="F1" s="11"/>
      <c r="H1" s="67"/>
      <c r="I1" s="67"/>
      <c r="J1" s="67"/>
    </row>
    <row r="2" spans="1:10" ht="18.75">
      <c r="A2" s="68" t="s">
        <v>106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20.25">
      <c r="A3" s="69" t="s">
        <v>123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20.25">
      <c r="A4" s="69" t="s">
        <v>0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8.75">
      <c r="A5" s="70"/>
      <c r="B5" s="70"/>
      <c r="C5" s="70"/>
      <c r="D5" s="45"/>
      <c r="E5" s="45"/>
      <c r="F5" s="45"/>
      <c r="G5" s="45"/>
      <c r="H5" s="46"/>
      <c r="I5" s="47"/>
      <c r="J5" s="47" t="s">
        <v>1</v>
      </c>
    </row>
    <row r="6" spans="1:10" s="3" customFormat="1" ht="47.25">
      <c r="A6" s="13"/>
      <c r="B6" s="14" t="s">
        <v>2</v>
      </c>
      <c r="C6" s="71" t="s">
        <v>3</v>
      </c>
      <c r="D6" s="71"/>
      <c r="E6" s="71"/>
      <c r="F6" s="71"/>
      <c r="G6" s="71"/>
      <c r="H6" s="15" t="s">
        <v>107</v>
      </c>
      <c r="I6" s="16" t="s">
        <v>110</v>
      </c>
      <c r="J6" s="17" t="s">
        <v>108</v>
      </c>
    </row>
    <row r="7" spans="1:10" s="4" customFormat="1">
      <c r="A7" s="18"/>
      <c r="B7" s="19">
        <v>1</v>
      </c>
      <c r="C7" s="72">
        <v>2</v>
      </c>
      <c r="D7" s="72"/>
      <c r="E7" s="72"/>
      <c r="F7" s="72"/>
      <c r="G7" s="72"/>
      <c r="H7" s="19">
        <v>3</v>
      </c>
      <c r="I7" s="20">
        <v>4</v>
      </c>
      <c r="J7" s="20">
        <v>5</v>
      </c>
    </row>
    <row r="8" spans="1:10" s="5" customFormat="1" ht="18.75">
      <c r="A8" s="21"/>
      <c r="B8" s="29" t="s">
        <v>4</v>
      </c>
      <c r="C8" s="66" t="s">
        <v>5</v>
      </c>
      <c r="D8" s="66"/>
      <c r="E8" s="66"/>
      <c r="F8" s="66"/>
      <c r="G8" s="66"/>
      <c r="H8" s="30">
        <f>H9+H12+H16+H23</f>
        <v>33966000</v>
      </c>
      <c r="I8" s="30">
        <f>I9+I12+I16+I23</f>
        <v>32942730.130000003</v>
      </c>
      <c r="J8" s="31">
        <f>I8/H8</f>
        <v>0.96987370105399529</v>
      </c>
    </row>
    <row r="9" spans="1:10" s="4" customFormat="1" ht="18.75">
      <c r="A9" s="18"/>
      <c r="B9" s="32" t="s">
        <v>6</v>
      </c>
      <c r="C9" s="56" t="s">
        <v>7</v>
      </c>
      <c r="D9" s="56"/>
      <c r="E9" s="56"/>
      <c r="F9" s="56"/>
      <c r="G9" s="56"/>
      <c r="H9" s="33">
        <f>H10</f>
        <v>34000</v>
      </c>
      <c r="I9" s="33">
        <f>I10</f>
        <v>13293.96</v>
      </c>
      <c r="J9" s="34">
        <f t="shared" ref="J9:J72" si="0">I9/H9</f>
        <v>0.39099882352941173</v>
      </c>
    </row>
    <row r="10" spans="1:10" s="4" customFormat="1" ht="18.75">
      <c r="A10" s="18"/>
      <c r="B10" s="32" t="s">
        <v>8</v>
      </c>
      <c r="C10" s="56" t="s">
        <v>9</v>
      </c>
      <c r="D10" s="56"/>
      <c r="E10" s="56"/>
      <c r="F10" s="56"/>
      <c r="G10" s="56"/>
      <c r="H10" s="33">
        <f>H11</f>
        <v>34000</v>
      </c>
      <c r="I10" s="33">
        <f>I11</f>
        <v>13293.96</v>
      </c>
      <c r="J10" s="34">
        <f t="shared" si="0"/>
        <v>0.39099882352941173</v>
      </c>
    </row>
    <row r="11" spans="1:10" s="4" customFormat="1" ht="21" customHeight="1">
      <c r="A11" s="18"/>
      <c r="B11" s="35" t="s">
        <v>116</v>
      </c>
      <c r="C11" s="57" t="s">
        <v>10</v>
      </c>
      <c r="D11" s="57"/>
      <c r="E11" s="57"/>
      <c r="F11" s="57"/>
      <c r="G11" s="57"/>
      <c r="H11" s="36">
        <v>34000</v>
      </c>
      <c r="I11" s="37">
        <v>13293.96</v>
      </c>
      <c r="J11" s="34">
        <f t="shared" si="0"/>
        <v>0.39099882352941173</v>
      </c>
    </row>
    <row r="12" spans="1:10" s="4" customFormat="1" ht="18.75">
      <c r="A12" s="18"/>
      <c r="B12" s="32" t="s">
        <v>11</v>
      </c>
      <c r="C12" s="56" t="s">
        <v>12</v>
      </c>
      <c r="D12" s="56"/>
      <c r="E12" s="56"/>
      <c r="F12" s="56"/>
      <c r="G12" s="56"/>
      <c r="H12" s="33">
        <f>H13</f>
        <v>48000</v>
      </c>
      <c r="I12" s="33">
        <f>I13</f>
        <v>133930.93</v>
      </c>
      <c r="J12" s="34">
        <f t="shared" si="0"/>
        <v>2.7902277083333331</v>
      </c>
    </row>
    <row r="13" spans="1:10" s="4" customFormat="1" ht="18.75">
      <c r="A13" s="18"/>
      <c r="B13" s="32" t="s">
        <v>13</v>
      </c>
      <c r="C13" s="56" t="s">
        <v>14</v>
      </c>
      <c r="D13" s="56"/>
      <c r="E13" s="56"/>
      <c r="F13" s="56"/>
      <c r="G13" s="56"/>
      <c r="H13" s="33">
        <f>H14+H15</f>
        <v>48000</v>
      </c>
      <c r="I13" s="33">
        <f>I14+I15</f>
        <v>133930.93</v>
      </c>
      <c r="J13" s="34">
        <f t="shared" si="0"/>
        <v>2.7902277083333331</v>
      </c>
    </row>
    <row r="14" spans="1:10" s="4" customFormat="1" ht="42.75" customHeight="1">
      <c r="A14" s="18"/>
      <c r="B14" s="35" t="s">
        <v>15</v>
      </c>
      <c r="C14" s="57" t="s">
        <v>16</v>
      </c>
      <c r="D14" s="57"/>
      <c r="E14" s="57"/>
      <c r="F14" s="57"/>
      <c r="G14" s="57"/>
      <c r="H14" s="36">
        <v>48000</v>
      </c>
      <c r="I14" s="36">
        <v>133788</v>
      </c>
      <c r="J14" s="34">
        <f t="shared" si="0"/>
        <v>2.7872499999999998</v>
      </c>
    </row>
    <row r="15" spans="1:10" s="4" customFormat="1" ht="49.5" customHeight="1">
      <c r="A15" s="18"/>
      <c r="B15" s="35">
        <v>13020200</v>
      </c>
      <c r="C15" s="58" t="s">
        <v>118</v>
      </c>
      <c r="D15" s="59"/>
      <c r="E15" s="59"/>
      <c r="F15" s="59"/>
      <c r="G15" s="60"/>
      <c r="H15" s="36">
        <v>0</v>
      </c>
      <c r="I15" s="36">
        <v>142.93</v>
      </c>
      <c r="J15" s="34"/>
    </row>
    <row r="16" spans="1:10" s="4" customFormat="1" ht="18.75">
      <c r="A16" s="18"/>
      <c r="B16" s="32" t="s">
        <v>17</v>
      </c>
      <c r="C16" s="56" t="s">
        <v>18</v>
      </c>
      <c r="D16" s="56"/>
      <c r="E16" s="56"/>
      <c r="F16" s="56"/>
      <c r="G16" s="56"/>
      <c r="H16" s="33">
        <f>H17+H19+H22</f>
        <v>2405000</v>
      </c>
      <c r="I16" s="33">
        <f>I17+I19+I22</f>
        <v>3369473.01</v>
      </c>
      <c r="J16" s="34">
        <f t="shared" si="0"/>
        <v>1.4010282785862784</v>
      </c>
    </row>
    <row r="17" spans="1:10" s="4" customFormat="1" ht="18.75">
      <c r="A17" s="18"/>
      <c r="B17" s="32" t="s">
        <v>19</v>
      </c>
      <c r="C17" s="56" t="s">
        <v>20</v>
      </c>
      <c r="D17" s="56"/>
      <c r="E17" s="56"/>
      <c r="F17" s="56"/>
      <c r="G17" s="56"/>
      <c r="H17" s="33">
        <f>H18</f>
        <v>105000</v>
      </c>
      <c r="I17" s="33">
        <f>I18</f>
        <v>316562.57</v>
      </c>
      <c r="J17" s="34">
        <f t="shared" si="0"/>
        <v>3.0148816190476193</v>
      </c>
    </row>
    <row r="18" spans="1:10" s="4" customFormat="1" ht="18.75">
      <c r="A18" s="18"/>
      <c r="B18" s="35" t="s">
        <v>21</v>
      </c>
      <c r="C18" s="57" t="s">
        <v>22</v>
      </c>
      <c r="D18" s="57"/>
      <c r="E18" s="57"/>
      <c r="F18" s="57"/>
      <c r="G18" s="57"/>
      <c r="H18" s="36">
        <v>105000</v>
      </c>
      <c r="I18" s="37">
        <v>316562.57</v>
      </c>
      <c r="J18" s="34">
        <f t="shared" si="0"/>
        <v>3.0148816190476193</v>
      </c>
    </row>
    <row r="19" spans="1:10" s="4" customFormat="1">
      <c r="A19" s="18"/>
      <c r="B19" s="52" t="s">
        <v>23</v>
      </c>
      <c r="C19" s="56" t="s">
        <v>24</v>
      </c>
      <c r="D19" s="56"/>
      <c r="E19" s="56"/>
      <c r="F19" s="56"/>
      <c r="G19" s="56"/>
      <c r="H19" s="54">
        <f>H21</f>
        <v>450000</v>
      </c>
      <c r="I19" s="54">
        <f>I21</f>
        <v>1181442.23</v>
      </c>
      <c r="J19" s="48">
        <f t="shared" si="0"/>
        <v>2.6254271777777776</v>
      </c>
    </row>
    <row r="20" spans="1:10" s="4" customFormat="1" ht="26.25" customHeight="1">
      <c r="A20" s="18"/>
      <c r="B20" s="53"/>
      <c r="C20" s="56"/>
      <c r="D20" s="56"/>
      <c r="E20" s="56"/>
      <c r="F20" s="56"/>
      <c r="G20" s="56"/>
      <c r="H20" s="55"/>
      <c r="I20" s="55"/>
      <c r="J20" s="49"/>
    </row>
    <row r="21" spans="1:10" s="4" customFormat="1" ht="18.75">
      <c r="A21" s="18"/>
      <c r="B21" s="35" t="s">
        <v>25</v>
      </c>
      <c r="C21" s="57" t="s">
        <v>22</v>
      </c>
      <c r="D21" s="57"/>
      <c r="E21" s="57"/>
      <c r="F21" s="57"/>
      <c r="G21" s="57"/>
      <c r="H21" s="36">
        <v>450000</v>
      </c>
      <c r="I21" s="37">
        <v>1181442.23</v>
      </c>
      <c r="J21" s="34">
        <f t="shared" si="0"/>
        <v>2.6254271777777776</v>
      </c>
    </row>
    <row r="22" spans="1:10" s="4" customFormat="1" ht="37.5" customHeight="1">
      <c r="A22" s="18"/>
      <c r="B22" s="32" t="s">
        <v>26</v>
      </c>
      <c r="C22" s="56" t="s">
        <v>27</v>
      </c>
      <c r="D22" s="56"/>
      <c r="E22" s="56"/>
      <c r="F22" s="56"/>
      <c r="G22" s="56"/>
      <c r="H22" s="33">
        <v>1850000</v>
      </c>
      <c r="I22" s="33">
        <v>1871468.21</v>
      </c>
      <c r="J22" s="34">
        <f t="shared" si="0"/>
        <v>1.0116044378378377</v>
      </c>
    </row>
    <row r="23" spans="1:10" s="4" customFormat="1" ht="18.75">
      <c r="A23" s="18"/>
      <c r="B23" s="32" t="s">
        <v>28</v>
      </c>
      <c r="C23" s="56" t="s">
        <v>29</v>
      </c>
      <c r="D23" s="56"/>
      <c r="E23" s="56"/>
      <c r="F23" s="56"/>
      <c r="G23" s="56"/>
      <c r="H23" s="33">
        <f>H24+H35</f>
        <v>31479000</v>
      </c>
      <c r="I23" s="33">
        <f>I24+I35</f>
        <v>29426032.230000004</v>
      </c>
      <c r="J23" s="34">
        <f t="shared" si="0"/>
        <v>0.93478294196130762</v>
      </c>
    </row>
    <row r="24" spans="1:10" s="4" customFormat="1" ht="18.75">
      <c r="A24" s="18"/>
      <c r="B24" s="32" t="s">
        <v>30</v>
      </c>
      <c r="C24" s="56" t="s">
        <v>31</v>
      </c>
      <c r="D24" s="56"/>
      <c r="E24" s="56"/>
      <c r="F24" s="56"/>
      <c r="G24" s="56"/>
      <c r="H24" s="33">
        <f>H25+H26+H27+H28+H29+H30+H31+H32+H33+H34</f>
        <v>14119000</v>
      </c>
      <c r="I24" s="33">
        <f>I25+I26+I27+I28+I29+I30+I31+I32+I33+I34</f>
        <v>11320508.120000003</v>
      </c>
      <c r="J24" s="34">
        <f t="shared" si="0"/>
        <v>0.8017924867200229</v>
      </c>
    </row>
    <row r="25" spans="1:10" s="4" customFormat="1" ht="65.25" customHeight="1">
      <c r="A25" s="18"/>
      <c r="B25" s="35" t="s">
        <v>32</v>
      </c>
      <c r="C25" s="57" t="s">
        <v>33</v>
      </c>
      <c r="D25" s="57"/>
      <c r="E25" s="57"/>
      <c r="F25" s="57"/>
      <c r="G25" s="57"/>
      <c r="H25" s="36">
        <v>11000</v>
      </c>
      <c r="I25" s="36">
        <v>19546.27</v>
      </c>
      <c r="J25" s="34">
        <f t="shared" si="0"/>
        <v>1.7769336363636363</v>
      </c>
    </row>
    <row r="26" spans="1:10" s="4" customFormat="1" ht="64.5" customHeight="1">
      <c r="A26" s="18"/>
      <c r="B26" s="35" t="s">
        <v>34</v>
      </c>
      <c r="C26" s="57" t="s">
        <v>35</v>
      </c>
      <c r="D26" s="57"/>
      <c r="E26" s="57"/>
      <c r="F26" s="57"/>
      <c r="G26" s="57"/>
      <c r="H26" s="36">
        <v>110000</v>
      </c>
      <c r="I26" s="36">
        <v>208769.6</v>
      </c>
      <c r="J26" s="34">
        <f t="shared" si="0"/>
        <v>1.8979054545454546</v>
      </c>
    </row>
    <row r="27" spans="1:10" s="4" customFormat="1" ht="58.5" customHeight="1">
      <c r="A27" s="18"/>
      <c r="B27" s="35" t="s">
        <v>36</v>
      </c>
      <c r="C27" s="57" t="s">
        <v>37</v>
      </c>
      <c r="D27" s="57"/>
      <c r="E27" s="57"/>
      <c r="F27" s="57"/>
      <c r="G27" s="57"/>
      <c r="H27" s="36">
        <v>8000</v>
      </c>
      <c r="I27" s="36">
        <v>39712.01</v>
      </c>
      <c r="J27" s="34">
        <f t="shared" si="0"/>
        <v>4.9640012499999999</v>
      </c>
    </row>
    <row r="28" spans="1:10" s="4" customFormat="1" ht="66.75" customHeight="1">
      <c r="A28" s="18"/>
      <c r="B28" s="35" t="s">
        <v>38</v>
      </c>
      <c r="C28" s="57" t="s">
        <v>39</v>
      </c>
      <c r="D28" s="57"/>
      <c r="E28" s="57"/>
      <c r="F28" s="57"/>
      <c r="G28" s="57"/>
      <c r="H28" s="36">
        <v>500000</v>
      </c>
      <c r="I28" s="36">
        <v>886764.53</v>
      </c>
      <c r="J28" s="34">
        <f t="shared" si="0"/>
        <v>1.77352906</v>
      </c>
    </row>
    <row r="29" spans="1:10" s="4" customFormat="1" ht="32.25" customHeight="1">
      <c r="A29" s="18"/>
      <c r="B29" s="35" t="s">
        <v>40</v>
      </c>
      <c r="C29" s="57" t="s">
        <v>41</v>
      </c>
      <c r="D29" s="57"/>
      <c r="E29" s="57"/>
      <c r="F29" s="57"/>
      <c r="G29" s="57"/>
      <c r="H29" s="36">
        <v>8300000</v>
      </c>
      <c r="I29" s="36">
        <v>5000604.62</v>
      </c>
      <c r="J29" s="34">
        <f t="shared" si="0"/>
        <v>0.60248248433734941</v>
      </c>
    </row>
    <row r="30" spans="1:10" s="4" customFormat="1" ht="33.75" customHeight="1">
      <c r="A30" s="18"/>
      <c r="B30" s="35" t="s">
        <v>42</v>
      </c>
      <c r="C30" s="57" t="s">
        <v>43</v>
      </c>
      <c r="D30" s="57"/>
      <c r="E30" s="57"/>
      <c r="F30" s="57"/>
      <c r="G30" s="57"/>
      <c r="H30" s="36">
        <v>3600000</v>
      </c>
      <c r="I30" s="36">
        <v>3526921.66</v>
      </c>
      <c r="J30" s="34">
        <f t="shared" si="0"/>
        <v>0.9797004611111112</v>
      </c>
    </row>
    <row r="31" spans="1:10" s="4" customFormat="1" ht="33.75" customHeight="1">
      <c r="A31" s="18"/>
      <c r="B31" s="35" t="s">
        <v>44</v>
      </c>
      <c r="C31" s="57" t="s">
        <v>45</v>
      </c>
      <c r="D31" s="57"/>
      <c r="E31" s="57"/>
      <c r="F31" s="57"/>
      <c r="G31" s="57"/>
      <c r="H31" s="36">
        <v>160000</v>
      </c>
      <c r="I31" s="36">
        <v>243052.79999999999</v>
      </c>
      <c r="J31" s="34">
        <f t="shared" si="0"/>
        <v>1.51908</v>
      </c>
    </row>
    <row r="32" spans="1:10" s="4" customFormat="1" ht="30" customHeight="1">
      <c r="A32" s="18"/>
      <c r="B32" s="35" t="s">
        <v>46</v>
      </c>
      <c r="C32" s="58" t="s">
        <v>47</v>
      </c>
      <c r="D32" s="59"/>
      <c r="E32" s="59"/>
      <c r="F32" s="59"/>
      <c r="G32" s="60"/>
      <c r="H32" s="36">
        <v>820000</v>
      </c>
      <c r="I32" s="36">
        <v>893120.55</v>
      </c>
      <c r="J32" s="34">
        <f t="shared" si="0"/>
        <v>1.0891714024390244</v>
      </c>
    </row>
    <row r="33" spans="1:10" s="4" customFormat="1" ht="24" customHeight="1">
      <c r="A33" s="18"/>
      <c r="B33" s="35" t="s">
        <v>48</v>
      </c>
      <c r="C33" s="57" t="s">
        <v>49</v>
      </c>
      <c r="D33" s="57"/>
      <c r="E33" s="57"/>
      <c r="F33" s="57"/>
      <c r="G33" s="57"/>
      <c r="H33" s="36">
        <v>550000</v>
      </c>
      <c r="I33" s="36">
        <v>449932.08</v>
      </c>
      <c r="J33" s="34">
        <f t="shared" si="0"/>
        <v>0.81805832727272731</v>
      </c>
    </row>
    <row r="34" spans="1:10" s="4" customFormat="1" ht="31.5" customHeight="1">
      <c r="A34" s="18"/>
      <c r="B34" s="35" t="s">
        <v>50</v>
      </c>
      <c r="C34" s="57" t="s">
        <v>51</v>
      </c>
      <c r="D34" s="57"/>
      <c r="E34" s="57"/>
      <c r="F34" s="57"/>
      <c r="G34" s="57"/>
      <c r="H34" s="36">
        <v>60000</v>
      </c>
      <c r="I34" s="36">
        <v>52084</v>
      </c>
      <c r="J34" s="34">
        <f t="shared" si="0"/>
        <v>0.86806666666666665</v>
      </c>
    </row>
    <row r="35" spans="1:10" s="4" customFormat="1" ht="18.75">
      <c r="A35" s="18"/>
      <c r="B35" s="32" t="s">
        <v>52</v>
      </c>
      <c r="C35" s="56" t="s">
        <v>53</v>
      </c>
      <c r="D35" s="56"/>
      <c r="E35" s="56"/>
      <c r="F35" s="56"/>
      <c r="G35" s="56"/>
      <c r="H35" s="33">
        <f>H36+H37+H38+H39</f>
        <v>17360000</v>
      </c>
      <c r="I35" s="33">
        <f>I36+I37+I38+I39</f>
        <v>18105524.109999999</v>
      </c>
      <c r="J35" s="34">
        <f t="shared" si="0"/>
        <v>1.0429449372119814</v>
      </c>
    </row>
    <row r="36" spans="1:10" s="4" customFormat="1" ht="18.75">
      <c r="A36" s="18"/>
      <c r="B36" s="35" t="s">
        <v>111</v>
      </c>
      <c r="C36" s="57" t="s">
        <v>112</v>
      </c>
      <c r="D36" s="57"/>
      <c r="E36" s="57"/>
      <c r="F36" s="57"/>
      <c r="G36" s="57"/>
      <c r="H36" s="36">
        <v>0</v>
      </c>
      <c r="I36" s="37">
        <v>260.10000000000002</v>
      </c>
      <c r="J36" s="34"/>
    </row>
    <row r="37" spans="1:10" s="4" customFormat="1" ht="18.75">
      <c r="A37" s="18"/>
      <c r="B37" s="35">
        <v>18050200</v>
      </c>
      <c r="C37" s="57" t="s">
        <v>120</v>
      </c>
      <c r="D37" s="57"/>
      <c r="E37" s="57"/>
      <c r="F37" s="57"/>
      <c r="G37" s="57"/>
      <c r="H37" s="36">
        <v>0</v>
      </c>
      <c r="I37" s="37">
        <v>2363.4899999999998</v>
      </c>
      <c r="J37" s="34"/>
    </row>
    <row r="38" spans="1:10" s="4" customFormat="1" ht="18.75">
      <c r="A38" s="18"/>
      <c r="B38" s="35" t="s">
        <v>54</v>
      </c>
      <c r="C38" s="57" t="s">
        <v>55</v>
      </c>
      <c r="D38" s="57"/>
      <c r="E38" s="57"/>
      <c r="F38" s="57"/>
      <c r="G38" s="57"/>
      <c r="H38" s="36">
        <v>1960000</v>
      </c>
      <c r="I38" s="37">
        <v>1872246.1</v>
      </c>
      <c r="J38" s="34">
        <f t="shared" si="0"/>
        <v>0.95522760204081636</v>
      </c>
    </row>
    <row r="39" spans="1:10" s="4" customFormat="1" ht="18.75">
      <c r="A39" s="18"/>
      <c r="B39" s="35" t="s">
        <v>56</v>
      </c>
      <c r="C39" s="57" t="s">
        <v>57</v>
      </c>
      <c r="D39" s="57"/>
      <c r="E39" s="57"/>
      <c r="F39" s="57"/>
      <c r="G39" s="57"/>
      <c r="H39" s="36">
        <v>15400000</v>
      </c>
      <c r="I39" s="37">
        <v>16230654.42</v>
      </c>
      <c r="J39" s="34">
        <f t="shared" si="0"/>
        <v>1.0539385987012988</v>
      </c>
    </row>
    <row r="40" spans="1:10" s="5" customFormat="1" ht="18.75">
      <c r="A40" s="21"/>
      <c r="B40" s="29" t="s">
        <v>58</v>
      </c>
      <c r="C40" s="66" t="s">
        <v>59</v>
      </c>
      <c r="D40" s="66"/>
      <c r="E40" s="66"/>
      <c r="F40" s="66"/>
      <c r="G40" s="66"/>
      <c r="H40" s="30">
        <f>H41+H49+H63</f>
        <v>1534000</v>
      </c>
      <c r="I40" s="30">
        <f>I41+I49+I63</f>
        <v>2193234.4800000004</v>
      </c>
      <c r="J40" s="31">
        <f t="shared" si="0"/>
        <v>1.4297486831812258</v>
      </c>
    </row>
    <row r="41" spans="1:10" s="4" customFormat="1" ht="28.5" customHeight="1">
      <c r="A41" s="18"/>
      <c r="B41" s="32" t="s">
        <v>60</v>
      </c>
      <c r="C41" s="56" t="s">
        <v>61</v>
      </c>
      <c r="D41" s="56"/>
      <c r="E41" s="56"/>
      <c r="F41" s="56"/>
      <c r="G41" s="56"/>
      <c r="H41" s="33">
        <f>H42+H45</f>
        <v>42600</v>
      </c>
      <c r="I41" s="33">
        <f>I42+I45</f>
        <v>20927</v>
      </c>
      <c r="J41" s="34">
        <f t="shared" si="0"/>
        <v>0.49124413145539908</v>
      </c>
    </row>
    <row r="42" spans="1:10" s="4" customFormat="1" ht="18.75">
      <c r="A42" s="18"/>
      <c r="B42" s="38" t="s">
        <v>62</v>
      </c>
      <c r="C42" s="56" t="s">
        <v>63</v>
      </c>
      <c r="D42" s="56"/>
      <c r="E42" s="56"/>
      <c r="F42" s="56"/>
      <c r="G42" s="56"/>
      <c r="H42" s="54">
        <f>H44</f>
        <v>3000</v>
      </c>
      <c r="I42" s="54">
        <f>I44</f>
        <v>0</v>
      </c>
      <c r="J42" s="50">
        <f t="shared" si="0"/>
        <v>0</v>
      </c>
    </row>
    <row r="43" spans="1:10" s="4" customFormat="1" ht="18.75">
      <c r="A43" s="18"/>
      <c r="B43" s="39"/>
      <c r="C43" s="56"/>
      <c r="D43" s="56"/>
      <c r="E43" s="56"/>
      <c r="F43" s="56"/>
      <c r="G43" s="56"/>
      <c r="H43" s="55"/>
      <c r="I43" s="55"/>
      <c r="J43" s="51"/>
    </row>
    <row r="44" spans="1:10" s="4" customFormat="1" ht="43.5" customHeight="1">
      <c r="A44" s="18"/>
      <c r="B44" s="35" t="s">
        <v>64</v>
      </c>
      <c r="C44" s="57" t="s">
        <v>65</v>
      </c>
      <c r="D44" s="57"/>
      <c r="E44" s="57"/>
      <c r="F44" s="57"/>
      <c r="G44" s="57"/>
      <c r="H44" s="36">
        <v>3000</v>
      </c>
      <c r="I44" s="37">
        <v>0</v>
      </c>
      <c r="J44" s="34">
        <f t="shared" si="0"/>
        <v>0</v>
      </c>
    </row>
    <row r="45" spans="1:10" s="4" customFormat="1" ht="18.75">
      <c r="A45" s="18"/>
      <c r="B45" s="32" t="s">
        <v>66</v>
      </c>
      <c r="C45" s="56" t="s">
        <v>67</v>
      </c>
      <c r="D45" s="56"/>
      <c r="E45" s="56"/>
      <c r="F45" s="56"/>
      <c r="G45" s="56"/>
      <c r="H45" s="33">
        <f>H47+H48+H46</f>
        <v>39600</v>
      </c>
      <c r="I45" s="33">
        <f>I47+I48+I46</f>
        <v>20927</v>
      </c>
      <c r="J45" s="34">
        <f t="shared" si="0"/>
        <v>0.52845959595959591</v>
      </c>
    </row>
    <row r="46" spans="1:10" s="4" customFormat="1" ht="83.25" customHeight="1">
      <c r="A46" s="18"/>
      <c r="B46" s="32">
        <v>21080900</v>
      </c>
      <c r="C46" s="57" t="s">
        <v>121</v>
      </c>
      <c r="D46" s="57"/>
      <c r="E46" s="57"/>
      <c r="F46" s="57"/>
      <c r="G46" s="57"/>
      <c r="H46" s="33">
        <v>0</v>
      </c>
      <c r="I46" s="33">
        <v>3770</v>
      </c>
      <c r="J46" s="34"/>
    </row>
    <row r="47" spans="1:10" s="4" customFormat="1" ht="18.75">
      <c r="A47" s="18"/>
      <c r="B47" s="35" t="s">
        <v>68</v>
      </c>
      <c r="C47" s="58" t="s">
        <v>69</v>
      </c>
      <c r="D47" s="59"/>
      <c r="E47" s="59"/>
      <c r="F47" s="59"/>
      <c r="G47" s="60"/>
      <c r="H47" s="36">
        <v>9600</v>
      </c>
      <c r="I47" s="37">
        <v>7004</v>
      </c>
      <c r="J47" s="34">
        <f t="shared" si="0"/>
        <v>0.72958333333333336</v>
      </c>
    </row>
    <row r="48" spans="1:10" s="4" customFormat="1" ht="54.75" customHeight="1">
      <c r="A48" s="18"/>
      <c r="B48" s="35" t="s">
        <v>70</v>
      </c>
      <c r="C48" s="57" t="s">
        <v>71</v>
      </c>
      <c r="D48" s="57"/>
      <c r="E48" s="57"/>
      <c r="F48" s="57"/>
      <c r="G48" s="57"/>
      <c r="H48" s="36">
        <v>30000</v>
      </c>
      <c r="I48" s="36">
        <v>10153</v>
      </c>
      <c r="J48" s="34">
        <f t="shared" si="0"/>
        <v>0.33843333333333331</v>
      </c>
    </row>
    <row r="49" spans="1:10" s="4" customFormat="1">
      <c r="A49" s="18"/>
      <c r="B49" s="52" t="s">
        <v>72</v>
      </c>
      <c r="C49" s="56" t="s">
        <v>73</v>
      </c>
      <c r="D49" s="56"/>
      <c r="E49" s="56"/>
      <c r="F49" s="56"/>
      <c r="G49" s="56"/>
      <c r="H49" s="54">
        <f>H51+H56+H59</f>
        <v>1491400</v>
      </c>
      <c r="I49" s="54">
        <f>I51+I56+I59</f>
        <v>1400906.9700000002</v>
      </c>
      <c r="J49" s="48">
        <f t="shared" si="0"/>
        <v>0.93932343435698018</v>
      </c>
    </row>
    <row r="50" spans="1:10" s="4" customFormat="1" ht="28.5" customHeight="1">
      <c r="A50" s="18"/>
      <c r="B50" s="53"/>
      <c r="C50" s="56"/>
      <c r="D50" s="56"/>
      <c r="E50" s="56"/>
      <c r="F50" s="56"/>
      <c r="G50" s="56"/>
      <c r="H50" s="55"/>
      <c r="I50" s="55"/>
      <c r="J50" s="49"/>
    </row>
    <row r="51" spans="1:10" s="4" customFormat="1" ht="18.75">
      <c r="A51" s="18"/>
      <c r="B51" s="32" t="s">
        <v>74</v>
      </c>
      <c r="C51" s="56" t="s">
        <v>75</v>
      </c>
      <c r="D51" s="56"/>
      <c r="E51" s="56"/>
      <c r="F51" s="56"/>
      <c r="G51" s="56"/>
      <c r="H51" s="33">
        <f>H52+H53+H54+H55</f>
        <v>970400</v>
      </c>
      <c r="I51" s="33">
        <f>I52+I53+I54+I55</f>
        <v>955211.15</v>
      </c>
      <c r="J51" s="34">
        <f t="shared" si="0"/>
        <v>0.98434784624896954</v>
      </c>
    </row>
    <row r="52" spans="1:10" s="4" customFormat="1" ht="60.75" customHeight="1">
      <c r="A52" s="18"/>
      <c r="B52" s="35" t="s">
        <v>76</v>
      </c>
      <c r="C52" s="57" t="s">
        <v>77</v>
      </c>
      <c r="D52" s="57"/>
      <c r="E52" s="57"/>
      <c r="F52" s="57"/>
      <c r="G52" s="57"/>
      <c r="H52" s="36">
        <v>10400</v>
      </c>
      <c r="I52" s="36">
        <v>5700</v>
      </c>
      <c r="J52" s="34">
        <f t="shared" si="0"/>
        <v>0.54807692307692313</v>
      </c>
    </row>
    <row r="53" spans="1:10" s="4" customFormat="1" ht="18.75">
      <c r="A53" s="18"/>
      <c r="B53" s="35" t="s">
        <v>78</v>
      </c>
      <c r="C53" s="57" t="s">
        <v>79</v>
      </c>
      <c r="D53" s="57"/>
      <c r="E53" s="57"/>
      <c r="F53" s="57"/>
      <c r="G53" s="57"/>
      <c r="H53" s="36">
        <v>900000</v>
      </c>
      <c r="I53" s="37">
        <v>839955.77</v>
      </c>
      <c r="J53" s="34">
        <f t="shared" si="0"/>
        <v>0.93328418888888887</v>
      </c>
    </row>
    <row r="54" spans="1:10" s="4" customFormat="1" ht="18.75">
      <c r="A54" s="18"/>
      <c r="B54" s="35" t="s">
        <v>78</v>
      </c>
      <c r="C54" s="57" t="s">
        <v>79</v>
      </c>
      <c r="D54" s="57"/>
      <c r="E54" s="57"/>
      <c r="F54" s="57"/>
      <c r="G54" s="57"/>
      <c r="H54" s="36">
        <v>0</v>
      </c>
      <c r="I54" s="37">
        <v>65853.38</v>
      </c>
      <c r="J54" s="34"/>
    </row>
    <row r="55" spans="1:10" s="4" customFormat="1" ht="47.25" customHeight="1">
      <c r="A55" s="18"/>
      <c r="B55" s="35" t="s">
        <v>80</v>
      </c>
      <c r="C55" s="57" t="s">
        <v>81</v>
      </c>
      <c r="D55" s="57"/>
      <c r="E55" s="57"/>
      <c r="F55" s="57"/>
      <c r="G55" s="57"/>
      <c r="H55" s="36">
        <v>60000</v>
      </c>
      <c r="I55" s="36">
        <v>43702</v>
      </c>
      <c r="J55" s="34">
        <f t="shared" si="0"/>
        <v>0.72836666666666672</v>
      </c>
    </row>
    <row r="56" spans="1:10" s="4" customFormat="1">
      <c r="A56" s="18"/>
      <c r="B56" s="52" t="s">
        <v>82</v>
      </c>
      <c r="C56" s="56" t="s">
        <v>83</v>
      </c>
      <c r="D56" s="56"/>
      <c r="E56" s="56"/>
      <c r="F56" s="56"/>
      <c r="G56" s="56"/>
      <c r="H56" s="54">
        <f>H58</f>
        <v>403000</v>
      </c>
      <c r="I56" s="54">
        <f>I58</f>
        <v>338425.7</v>
      </c>
      <c r="J56" s="48">
        <f t="shared" si="0"/>
        <v>0.8397660049627792</v>
      </c>
    </row>
    <row r="57" spans="1:10" s="4" customFormat="1" ht="22.5" customHeight="1">
      <c r="A57" s="18"/>
      <c r="B57" s="53"/>
      <c r="C57" s="56"/>
      <c r="D57" s="56"/>
      <c r="E57" s="56"/>
      <c r="F57" s="56"/>
      <c r="G57" s="56"/>
      <c r="H57" s="55"/>
      <c r="I57" s="55"/>
      <c r="J57" s="49"/>
    </row>
    <row r="58" spans="1:10" s="4" customFormat="1" ht="56.25" customHeight="1">
      <c r="A58" s="18"/>
      <c r="B58" s="35" t="s">
        <v>117</v>
      </c>
      <c r="C58" s="57" t="s">
        <v>84</v>
      </c>
      <c r="D58" s="57"/>
      <c r="E58" s="57"/>
      <c r="F58" s="57"/>
      <c r="G58" s="57"/>
      <c r="H58" s="36">
        <v>403000</v>
      </c>
      <c r="I58" s="36">
        <v>338425.7</v>
      </c>
      <c r="J58" s="34">
        <f t="shared" si="0"/>
        <v>0.8397660049627792</v>
      </c>
    </row>
    <row r="59" spans="1:10" s="4" customFormat="1" ht="18.75">
      <c r="A59" s="18"/>
      <c r="B59" s="32" t="s">
        <v>85</v>
      </c>
      <c r="C59" s="56" t="s">
        <v>86</v>
      </c>
      <c r="D59" s="56"/>
      <c r="E59" s="56"/>
      <c r="F59" s="56"/>
      <c r="G59" s="56"/>
      <c r="H59" s="33">
        <f>H60+H61+H62</f>
        <v>118000</v>
      </c>
      <c r="I59" s="33">
        <f>I60+I61+I62</f>
        <v>107270.12000000001</v>
      </c>
      <c r="J59" s="34">
        <f t="shared" si="0"/>
        <v>0.90906881355932212</v>
      </c>
    </row>
    <row r="60" spans="1:10" s="4" customFormat="1" ht="63.75" customHeight="1">
      <c r="A60" s="18"/>
      <c r="B60" s="35" t="s">
        <v>87</v>
      </c>
      <c r="C60" s="57" t="s">
        <v>88</v>
      </c>
      <c r="D60" s="57"/>
      <c r="E60" s="57"/>
      <c r="F60" s="57"/>
      <c r="G60" s="57"/>
      <c r="H60" s="36">
        <v>80000</v>
      </c>
      <c r="I60" s="36">
        <v>68921.52</v>
      </c>
      <c r="J60" s="34">
        <f t="shared" si="0"/>
        <v>0.86151900000000003</v>
      </c>
    </row>
    <row r="61" spans="1:10" s="4" customFormat="1" ht="25.5" customHeight="1">
      <c r="A61" s="18"/>
      <c r="B61" s="35" t="s">
        <v>115</v>
      </c>
      <c r="C61" s="58" t="s">
        <v>122</v>
      </c>
      <c r="D61" s="59"/>
      <c r="E61" s="59"/>
      <c r="F61" s="59"/>
      <c r="G61" s="60"/>
      <c r="H61" s="36">
        <v>0</v>
      </c>
      <c r="I61" s="37">
        <v>13.6</v>
      </c>
      <c r="J61" s="34"/>
    </row>
    <row r="62" spans="1:10" s="4" customFormat="1" ht="40.5" customHeight="1">
      <c r="A62" s="18"/>
      <c r="B62" s="35" t="s">
        <v>89</v>
      </c>
      <c r="C62" s="57" t="s">
        <v>90</v>
      </c>
      <c r="D62" s="57"/>
      <c r="E62" s="57"/>
      <c r="F62" s="57"/>
      <c r="G62" s="57"/>
      <c r="H62" s="36">
        <v>38000</v>
      </c>
      <c r="I62" s="36">
        <v>38335</v>
      </c>
      <c r="J62" s="34">
        <f t="shared" si="0"/>
        <v>1.0088157894736842</v>
      </c>
    </row>
    <row r="63" spans="1:10" s="4" customFormat="1" ht="18.75">
      <c r="A63" s="18"/>
      <c r="B63" s="32">
        <v>24000000</v>
      </c>
      <c r="C63" s="63" t="s">
        <v>113</v>
      </c>
      <c r="D63" s="64"/>
      <c r="E63" s="64"/>
      <c r="F63" s="64"/>
      <c r="G63" s="65"/>
      <c r="H63" s="33">
        <f>H64</f>
        <v>0</v>
      </c>
      <c r="I63" s="33">
        <f>I64</f>
        <v>771400.51</v>
      </c>
      <c r="J63" s="34"/>
    </row>
    <row r="64" spans="1:10" s="4" customFormat="1" ht="18.75">
      <c r="A64" s="18"/>
      <c r="B64" s="32">
        <v>24060000</v>
      </c>
      <c r="C64" s="63" t="s">
        <v>114</v>
      </c>
      <c r="D64" s="64"/>
      <c r="E64" s="64"/>
      <c r="F64" s="64"/>
      <c r="G64" s="65"/>
      <c r="H64" s="33">
        <f>H65+H66</f>
        <v>0</v>
      </c>
      <c r="I64" s="33">
        <f>I65+I66</f>
        <v>771400.51</v>
      </c>
      <c r="J64" s="34"/>
    </row>
    <row r="65" spans="1:10" s="4" customFormat="1" ht="25.5" customHeight="1">
      <c r="A65" s="18"/>
      <c r="B65" s="35">
        <v>24060300</v>
      </c>
      <c r="C65" s="58" t="s">
        <v>114</v>
      </c>
      <c r="D65" s="59"/>
      <c r="E65" s="59"/>
      <c r="F65" s="59"/>
      <c r="G65" s="60"/>
      <c r="H65" s="36">
        <v>0</v>
      </c>
      <c r="I65" s="36">
        <v>771151.43</v>
      </c>
      <c r="J65" s="34"/>
    </row>
    <row r="66" spans="1:10" s="4" customFormat="1" ht="156" customHeight="1">
      <c r="A66" s="18"/>
      <c r="B66" s="35">
        <v>24062200</v>
      </c>
      <c r="C66" s="58" t="s">
        <v>119</v>
      </c>
      <c r="D66" s="59"/>
      <c r="E66" s="59"/>
      <c r="F66" s="59"/>
      <c r="G66" s="60"/>
      <c r="H66" s="36">
        <v>0</v>
      </c>
      <c r="I66" s="36">
        <v>249.08</v>
      </c>
      <c r="J66" s="34"/>
    </row>
    <row r="67" spans="1:10" s="4" customFormat="1" ht="18.75">
      <c r="A67" s="18"/>
      <c r="B67" s="32" t="s">
        <v>91</v>
      </c>
      <c r="C67" s="63" t="s">
        <v>92</v>
      </c>
      <c r="D67" s="64"/>
      <c r="E67" s="64"/>
      <c r="F67" s="64"/>
      <c r="G67" s="65"/>
      <c r="H67" s="33">
        <f>H68</f>
        <v>24572000</v>
      </c>
      <c r="I67" s="33">
        <f>I68</f>
        <v>24572000</v>
      </c>
      <c r="J67" s="34">
        <f t="shared" si="0"/>
        <v>1</v>
      </c>
    </row>
    <row r="68" spans="1:10" s="4" customFormat="1" ht="18.75">
      <c r="A68" s="18"/>
      <c r="B68" s="32" t="s">
        <v>93</v>
      </c>
      <c r="C68" s="63" t="s">
        <v>94</v>
      </c>
      <c r="D68" s="64"/>
      <c r="E68" s="64"/>
      <c r="F68" s="64"/>
      <c r="G68" s="65"/>
      <c r="H68" s="33">
        <f>H71</f>
        <v>24572000</v>
      </c>
      <c r="I68" s="33">
        <f>I71</f>
        <v>24572000</v>
      </c>
      <c r="J68" s="34">
        <f t="shared" si="0"/>
        <v>1</v>
      </c>
    </row>
    <row r="69" spans="1:10" s="4" customFormat="1" ht="18.75">
      <c r="A69" s="18"/>
      <c r="B69" s="32" t="s">
        <v>95</v>
      </c>
      <c r="C69" s="63" t="s">
        <v>96</v>
      </c>
      <c r="D69" s="64"/>
      <c r="E69" s="64"/>
      <c r="F69" s="64"/>
      <c r="G69" s="65"/>
      <c r="H69" s="33">
        <f>H70</f>
        <v>0</v>
      </c>
      <c r="I69" s="37">
        <v>0</v>
      </c>
      <c r="J69" s="34"/>
    </row>
    <row r="70" spans="1:10" s="4" customFormat="1" ht="18.75">
      <c r="A70" s="18"/>
      <c r="B70" s="35" t="s">
        <v>97</v>
      </c>
      <c r="C70" s="58" t="s">
        <v>98</v>
      </c>
      <c r="D70" s="59"/>
      <c r="E70" s="59"/>
      <c r="F70" s="59"/>
      <c r="G70" s="60"/>
      <c r="H70" s="36">
        <v>0</v>
      </c>
      <c r="I70" s="37">
        <v>0</v>
      </c>
      <c r="J70" s="34"/>
    </row>
    <row r="71" spans="1:10" s="4" customFormat="1" ht="18.75">
      <c r="A71" s="18"/>
      <c r="B71" s="32" t="s">
        <v>99</v>
      </c>
      <c r="C71" s="63" t="s">
        <v>100</v>
      </c>
      <c r="D71" s="64"/>
      <c r="E71" s="64"/>
      <c r="F71" s="64"/>
      <c r="G71" s="65"/>
      <c r="H71" s="33">
        <f>H72</f>
        <v>24572000</v>
      </c>
      <c r="I71" s="33">
        <f>I72</f>
        <v>24572000</v>
      </c>
      <c r="J71" s="34">
        <f t="shared" si="0"/>
        <v>1</v>
      </c>
    </row>
    <row r="72" spans="1:10" s="4" customFormat="1" ht="18.75">
      <c r="A72" s="18"/>
      <c r="B72" s="35" t="s">
        <v>101</v>
      </c>
      <c r="C72" s="58" t="s">
        <v>102</v>
      </c>
      <c r="D72" s="59"/>
      <c r="E72" s="59"/>
      <c r="F72" s="59"/>
      <c r="G72" s="60"/>
      <c r="H72" s="36">
        <v>24572000</v>
      </c>
      <c r="I72" s="37">
        <v>24572000</v>
      </c>
      <c r="J72" s="34">
        <f t="shared" si="0"/>
        <v>1</v>
      </c>
    </row>
    <row r="73" spans="1:10" s="4" customFormat="1" ht="18.75">
      <c r="A73" s="18"/>
      <c r="B73" s="63" t="s">
        <v>103</v>
      </c>
      <c r="C73" s="64"/>
      <c r="D73" s="64"/>
      <c r="E73" s="64"/>
      <c r="F73" s="64"/>
      <c r="G73" s="65"/>
      <c r="H73" s="33">
        <f>H8+H40</f>
        <v>35500000</v>
      </c>
      <c r="I73" s="33">
        <f>I8+I40</f>
        <v>35135964.609999999</v>
      </c>
      <c r="J73" s="40">
        <f t="shared" ref="J73:J74" si="1">I73/H73</f>
        <v>0.98974548197183099</v>
      </c>
    </row>
    <row r="74" spans="1:10" s="4" customFormat="1" ht="18.75">
      <c r="A74" s="18"/>
      <c r="B74" s="63" t="s">
        <v>104</v>
      </c>
      <c r="C74" s="64"/>
      <c r="D74" s="64"/>
      <c r="E74" s="64"/>
      <c r="F74" s="64"/>
      <c r="G74" s="65"/>
      <c r="H74" s="33">
        <f>H73+H67</f>
        <v>60072000</v>
      </c>
      <c r="I74" s="33">
        <f>I73+I67</f>
        <v>59707964.609999999</v>
      </c>
      <c r="J74" s="40">
        <f t="shared" si="1"/>
        <v>0.9939400154814223</v>
      </c>
    </row>
    <row r="75" spans="1:10" s="4" customFormat="1">
      <c r="A75" s="18"/>
      <c r="B75" s="22"/>
      <c r="C75" s="23"/>
      <c r="D75" s="23"/>
      <c r="E75" s="23"/>
      <c r="F75" s="23"/>
      <c r="G75" s="23"/>
      <c r="H75" s="22"/>
      <c r="I75" s="24"/>
      <c r="J75" s="25"/>
    </row>
    <row r="76" spans="1:10" s="4" customFormat="1">
      <c r="A76" s="18"/>
      <c r="B76" s="26"/>
      <c r="C76" s="27"/>
      <c r="D76" s="27"/>
      <c r="E76" s="27"/>
      <c r="F76" s="27"/>
      <c r="G76" s="27"/>
      <c r="H76" s="26"/>
      <c r="I76" s="28"/>
      <c r="J76" s="25"/>
    </row>
    <row r="77" spans="1:10" s="44" customFormat="1" ht="18.75">
      <c r="A77" s="41"/>
      <c r="B77" s="62" t="s">
        <v>109</v>
      </c>
      <c r="C77" s="62"/>
      <c r="D77" s="62"/>
      <c r="E77" s="62"/>
      <c r="F77" s="42"/>
      <c r="G77" s="61" t="s">
        <v>105</v>
      </c>
      <c r="H77" s="61"/>
      <c r="I77" s="61"/>
      <c r="J77" s="43"/>
    </row>
    <row r="78" spans="1:10" s="4" customFormat="1">
      <c r="A78" s="18"/>
      <c r="B78" s="22"/>
      <c r="C78" s="23"/>
      <c r="D78" s="23"/>
      <c r="E78" s="23"/>
      <c r="F78" s="23"/>
      <c r="G78" s="23"/>
      <c r="H78" s="22"/>
      <c r="I78" s="24"/>
      <c r="J78" s="25"/>
    </row>
    <row r="79" spans="1:10" s="4" customFormat="1">
      <c r="B79" s="6"/>
      <c r="C79" s="12"/>
      <c r="D79" s="12"/>
      <c r="E79" s="12"/>
      <c r="F79" s="12"/>
      <c r="G79" s="12"/>
      <c r="H79" s="6"/>
      <c r="I79" s="7"/>
      <c r="J79" s="8"/>
    </row>
  </sheetData>
  <mergeCells count="87">
    <mergeCell ref="C46:G46"/>
    <mergeCell ref="C37:G37"/>
    <mergeCell ref="C15:G15"/>
    <mergeCell ref="I19:I20"/>
    <mergeCell ref="I49:I50"/>
    <mergeCell ref="C21:G21"/>
    <mergeCell ref="C22:G22"/>
    <mergeCell ref="C26:G26"/>
    <mergeCell ref="C27:G27"/>
    <mergeCell ref="C28:G28"/>
    <mergeCell ref="C23:G23"/>
    <mergeCell ref="C24:G24"/>
    <mergeCell ref="C25:G25"/>
    <mergeCell ref="C33:G33"/>
    <mergeCell ref="C34:G34"/>
    <mergeCell ref="C35:G35"/>
    <mergeCell ref="C6:G6"/>
    <mergeCell ref="C7:G7"/>
    <mergeCell ref="C8:G8"/>
    <mergeCell ref="C12:G12"/>
    <mergeCell ref="C13:G13"/>
    <mergeCell ref="C14:G14"/>
    <mergeCell ref="C9:G9"/>
    <mergeCell ref="C10:G10"/>
    <mergeCell ref="C11:G11"/>
    <mergeCell ref="C19:G20"/>
    <mergeCell ref="C16:G16"/>
    <mergeCell ref="C17:G17"/>
    <mergeCell ref="C18:G18"/>
    <mergeCell ref="H1:J1"/>
    <mergeCell ref="A2:J2"/>
    <mergeCell ref="A3:J3"/>
    <mergeCell ref="A4:J4"/>
    <mergeCell ref="A5:C5"/>
    <mergeCell ref="C32:G32"/>
    <mergeCell ref="C29:G29"/>
    <mergeCell ref="C30:G30"/>
    <mergeCell ref="C31:G31"/>
    <mergeCell ref="C42:G43"/>
    <mergeCell ref="B19:B20"/>
    <mergeCell ref="C72:G72"/>
    <mergeCell ref="C69:G69"/>
    <mergeCell ref="C70:G70"/>
    <mergeCell ref="C71:G71"/>
    <mergeCell ref="C62:G62"/>
    <mergeCell ref="C67:G67"/>
    <mergeCell ref="C41:G41"/>
    <mergeCell ref="C36:G36"/>
    <mergeCell ref="C54:G54"/>
    <mergeCell ref="C44:G44"/>
    <mergeCell ref="C38:G38"/>
    <mergeCell ref="C39:G39"/>
    <mergeCell ref="C40:G40"/>
    <mergeCell ref="C68:G68"/>
    <mergeCell ref="C58:G58"/>
    <mergeCell ref="C47:G47"/>
    <mergeCell ref="C48:G48"/>
    <mergeCell ref="G77:I77"/>
    <mergeCell ref="B77:E77"/>
    <mergeCell ref="B73:G73"/>
    <mergeCell ref="B74:G74"/>
    <mergeCell ref="C59:G59"/>
    <mergeCell ref="C60:G60"/>
    <mergeCell ref="C53:G53"/>
    <mergeCell ref="C55:G55"/>
    <mergeCell ref="C56:G57"/>
    <mergeCell ref="C63:G63"/>
    <mergeCell ref="C64:G64"/>
    <mergeCell ref="C65:G65"/>
    <mergeCell ref="C61:G61"/>
    <mergeCell ref="C66:G66"/>
    <mergeCell ref="J19:J20"/>
    <mergeCell ref="J49:J50"/>
    <mergeCell ref="J42:J43"/>
    <mergeCell ref="J56:J57"/>
    <mergeCell ref="B56:B57"/>
    <mergeCell ref="B49:B50"/>
    <mergeCell ref="H19:H20"/>
    <mergeCell ref="H49:H50"/>
    <mergeCell ref="H56:H57"/>
    <mergeCell ref="I56:I57"/>
    <mergeCell ref="H42:H43"/>
    <mergeCell ref="I42:I43"/>
    <mergeCell ref="C49:G50"/>
    <mergeCell ref="C51:G51"/>
    <mergeCell ref="C52:G52"/>
    <mergeCell ref="C45:G45"/>
  </mergeCells>
  <pageMargins left="0.23622047244094491" right="0.23622047244094491" top="0.39370078740157483" bottom="0.39370078740157483" header="0.31496062992125984" footer="0.31496062992125984"/>
  <pageSetup paperSize="9" scale="63" fitToHeight="100" orientation="portrait" verticalDpi="0" r:id="rId1"/>
  <rowBreaks count="1" manualBreakCount="1">
    <brk id="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2018-07-26T07:45:28Z</cp:lastPrinted>
  <dcterms:created xsi:type="dcterms:W3CDTF">2018-07-04T06:01:35Z</dcterms:created>
  <dcterms:modified xsi:type="dcterms:W3CDTF">2018-08-09T05:47:15Z</dcterms:modified>
</cp:coreProperties>
</file>