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позачергова 52 сесія від 23.11.2018 р\РІШЕННЯ\"/>
    </mc:Choice>
  </mc:AlternateContent>
  <bookViews>
    <workbookView xWindow="0" yWindow="0" windowWidth="28800" windowHeight="12330"/>
  </bookViews>
  <sheets>
    <sheet name="Лист1 (осн) " sheetId="4" r:id="rId1"/>
  </sheets>
  <definedNames>
    <definedName name="_xlnm.Print_Area" localSheetId="0">'Лист1 (осн) '!$A$1:$E$165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5" i="4"/>
  <c r="D22" i="4"/>
  <c r="E22" i="4" s="1"/>
  <c r="C22" i="4"/>
  <c r="D21" i="4"/>
  <c r="C21" i="4"/>
  <c r="D20" i="4"/>
  <c r="E20" i="4" s="1"/>
  <c r="C20" i="4"/>
  <c r="D19" i="4"/>
  <c r="C19" i="4"/>
  <c r="D18" i="4"/>
  <c r="E18" i="4" s="1"/>
  <c r="C18" i="4"/>
  <c r="D17" i="4"/>
  <c r="C17" i="4"/>
  <c r="C16" i="4"/>
  <c r="D15" i="4"/>
  <c r="C15" i="4"/>
  <c r="D14" i="4"/>
  <c r="C14" i="4"/>
  <c r="D13" i="4"/>
  <c r="C13" i="4"/>
  <c r="D12" i="4"/>
  <c r="C12" i="4"/>
  <c r="E12" i="4" l="1"/>
  <c r="E14" i="4"/>
  <c r="E13" i="4"/>
  <c r="E15" i="4"/>
  <c r="E17" i="4"/>
  <c r="E19" i="4"/>
  <c r="E21" i="4"/>
  <c r="C11" i="4"/>
  <c r="C160" i="4" s="1"/>
  <c r="D16" i="4"/>
  <c r="E16" i="4" s="1"/>
  <c r="D11" i="4" l="1"/>
  <c r="E11" i="4" s="1"/>
  <c r="D160" i="4" l="1"/>
  <c r="E160" i="4" s="1"/>
</calcChain>
</file>

<file path=xl/sharedStrings.xml><?xml version="1.0" encoding="utf-8"?>
<sst xmlns="http://schemas.openxmlformats.org/spreadsheetml/2006/main" count="315" uniqueCount="86">
  <si>
    <t>Аналіз фінансування установ на 30.09.2018</t>
  </si>
  <si>
    <t>Загальний фонд</t>
  </si>
  <si>
    <t>Код</t>
  </si>
  <si>
    <t>Показник</t>
  </si>
  <si>
    <t>4020</t>
  </si>
  <si>
    <t>2610</t>
  </si>
  <si>
    <t>Субсидії та поточні трансферти підприємствам (установам, організаціям)</t>
  </si>
  <si>
    <t>4081</t>
  </si>
  <si>
    <t>Забезпечення діяльності інших закладів в галузі культури і мистецтва</t>
  </si>
  <si>
    <t>6020</t>
  </si>
  <si>
    <t>1010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</si>
  <si>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</si>
  <si>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</si>
  <si>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</si>
  <si>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</si>
  <si>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</si>
  <si>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</si>
  <si>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2220</t>
  </si>
  <si>
    <t>Медикаменти та перев`язувальні матеріали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</si>
  <si>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</si>
  <si>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</si>
  <si>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</si>
  <si>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</si>
  <si>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</si>
  <si>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</si>
  <si>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</si>
  <si>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</si>
  <si>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</si>
  <si>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</si>
  <si>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</si>
  <si>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</si>
  <si>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</si>
  <si>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</si>
  <si>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6030</t>
  </si>
  <si>
    <t>Організація благоустрою населених пунктів</t>
  </si>
  <si>
    <t>8410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</si>
  <si>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</si>
  <si>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</si>
  <si>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</si>
  <si>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</si>
  <si>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</si>
  <si>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</si>
  <si>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</si>
  <si>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</si>
  <si>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</si>
  <si>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</si>
  <si>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</si>
  <si>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</si>
  <si>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</si>
  <si>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</si>
  <si>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</si>
  <si>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</si>
  <si>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</si>
  <si>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</si>
  <si>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</si>
  <si>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</si>
  <si>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</si>
  <si>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</si>
  <si>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2275</t>
  </si>
  <si>
    <t>Оплата інших енергоносіїв</t>
  </si>
  <si>
    <t>5062</t>
  </si>
  <si>
    <t>6090</t>
  </si>
  <si>
    <t>8230</t>
  </si>
  <si>
    <t xml:space="preserve"> </t>
  </si>
  <si>
    <t xml:space="preserve">Усього </t>
  </si>
  <si>
    <t>% виконання</t>
  </si>
  <si>
    <t>БМД школа мистецтв</t>
  </si>
  <si>
    <t>КП "Боярка-водоканал"</t>
  </si>
  <si>
    <t>ДНЗ (дитячий садок) "Лісова казка"</t>
  </si>
  <si>
    <t>ДНЗ "Спадкоємець"</t>
  </si>
  <si>
    <t>КП "БГВУЖКГ"</t>
  </si>
  <si>
    <t>ДНЗ (ясла-садок)  "Даринка"</t>
  </si>
  <si>
    <t>КП "БОК"Боярської МР Києво-Святошинського району Київської обл.</t>
  </si>
  <si>
    <t>ДНЗ №4 Берізка</t>
  </si>
  <si>
    <t>КП "Боярка-Інформ"</t>
  </si>
  <si>
    <t>ДНЗ ясла-садок "Іскорка"</t>
  </si>
  <si>
    <t>ДНЗ-ЦРД "Джерельце"</t>
  </si>
  <si>
    <t>ДНЗ (ясла-садок) "Казка"</t>
  </si>
  <si>
    <t>КЗ "Боярська міська дитячо-юнацька спортивна школа"</t>
  </si>
  <si>
    <t>КП "Міська ритуальна служба"</t>
  </si>
  <si>
    <t>ГФ "Боярський міський патруль"</t>
  </si>
  <si>
    <t>Дошкільні навчальні заклади</t>
  </si>
  <si>
    <t>План 9 міс</t>
  </si>
  <si>
    <t>Факт  9 міс</t>
  </si>
  <si>
    <t>начальник відділу фінансів, економічного розвитку та торгівлі</t>
  </si>
  <si>
    <t>Н.І.Мусієнко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</si>
</sst>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6" fillId="2" borderId="5" xfId="0" applyNumberFormat="1" applyFont="1" applyFill="1" applyBorder="1" applyAlignment="1">
      <alignment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0" xfId="0" quotePrefix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9" fontId="6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5"/>
  <sheetViews>
    <sheetView tabSelected="1" zoomScaleNormal="100" workbookViewId="0">
      <selection activeCell="A162" sqref="A162"/>
    </sheetView>
  </sheetViews>
  <sheetFormatPr defaultRowHeight="12.75" x14ac:dyDescent="0.2"/>
  <cols>
    <col min="1" max="1" width="10.7109375" customWidth="1"/>
    <col min="2" max="2" width="50.7109375" customWidth="1"/>
    <col min="3" max="4" width="15.7109375" customWidth="1"/>
    <col min="5" max="5" width="12.7109375" style="1" customWidth="1"/>
  </cols>
  <sheetData>
    <row r="1" spans="1:5" x14ac:dyDescent="0.2">
      <c r="B1" s="1"/>
    </row>
    <row r="2" spans="1:5" ht="18.75" x14ac:dyDescent="0.3">
      <c r="A2" s="26" t="s">
        <v>0</v>
      </c>
      <c r="B2" s="27"/>
      <c r="C2" s="27"/>
      <c r="D2" s="27"/>
    </row>
    <row r="3" spans="1:5" ht="17.25" customHeight="1" x14ac:dyDescent="0.2">
      <c r="A3" s="28" t="s">
        <v>1</v>
      </c>
      <c r="B3" s="29"/>
      <c r="C3" s="29"/>
      <c r="D3" s="29"/>
    </row>
    <row r="4" spans="1:5" s="2" customFormat="1" ht="19.5" customHeight="1" x14ac:dyDescent="0.2">
      <c r="A4" s="4" t="s">
        <v>2</v>
      </c>
      <c r="B4" s="4" t="s">
        <v>3</v>
      </c>
      <c r="C4" s="4" t="s">
        <v>82</v>
      </c>
      <c r="D4" s="4" t="s">
        <v>83</v>
      </c>
      <c r="E4" s="4" t="s">
        <v>65</v>
      </c>
    </row>
    <row r="5" spans="1:5" x14ac:dyDescent="0.2">
      <c r="A5" s="5" t="s">
        <v>4</v>
      </c>
      <c r="B5" s="6" t="s">
        <v>66</v>
      </c>
      <c r="C5" s="7">
        <v>17568.400000000001</v>
      </c>
      <c r="D5" s="7">
        <v>17568.400000000001</v>
      </c>
      <c r="E5" s="8">
        <f>D5/C5</f>
        <v>1</v>
      </c>
    </row>
    <row r="6" spans="1:5" ht="25.5" x14ac:dyDescent="0.2">
      <c r="A6" s="9" t="s">
        <v>5</v>
      </c>
      <c r="B6" s="10" t="s">
        <v>6</v>
      </c>
      <c r="C6" s="11">
        <v>17568.400000000001</v>
      </c>
      <c r="D6" s="11">
        <v>17568.400000000001</v>
      </c>
      <c r="E6" s="8">
        <f t="shared" ref="E6:E69" si="0">D6/C6</f>
        <v>1</v>
      </c>
    </row>
    <row r="7" spans="1:5" ht="25.5" x14ac:dyDescent="0.2">
      <c r="A7" s="5" t="s">
        <v>7</v>
      </c>
      <c r="B7" s="6" t="s">
        <v>8</v>
      </c>
      <c r="C7" s="7">
        <v>367431.6</v>
      </c>
      <c r="D7" s="7">
        <v>0</v>
      </c>
      <c r="E7" s="8">
        <f t="shared" si="0"/>
        <v>0</v>
      </c>
    </row>
    <row r="8" spans="1:5" ht="25.5" x14ac:dyDescent="0.2">
      <c r="A8" s="9" t="s">
        <v>5</v>
      </c>
      <c r="B8" s="10" t="s">
        <v>6</v>
      </c>
      <c r="C8" s="11">
        <v>367431.6</v>
      </c>
      <c r="D8" s="11">
        <v>0</v>
      </c>
      <c r="E8" s="8">
        <f t="shared" si="0"/>
        <v>0</v>
      </c>
    </row>
    <row r="9" spans="1:5" x14ac:dyDescent="0.2">
      <c r="A9" s="5" t="s">
        <v>9</v>
      </c>
      <c r="B9" s="6" t="s">
        <v>67</v>
      </c>
      <c r="C9" s="7">
        <v>3149940</v>
      </c>
      <c r="D9" s="7">
        <v>2180484.5</v>
      </c>
      <c r="E9" s="8">
        <f t="shared" si="0"/>
        <v>0.69223048692990974</v>
      </c>
    </row>
    <row r="10" spans="1:5" ht="25.5" x14ac:dyDescent="0.2">
      <c r="A10" s="9" t="s">
        <v>5</v>
      </c>
      <c r="B10" s="10" t="s">
        <v>6</v>
      </c>
      <c r="C10" s="11">
        <v>3149940</v>
      </c>
      <c r="D10" s="11">
        <v>2180484.5</v>
      </c>
      <c r="E10" s="8">
        <f t="shared" si="0"/>
        <v>0.69223048692990974</v>
      </c>
    </row>
    <row r="11" spans="1:5" x14ac:dyDescent="0.2">
      <c r="A11" s="5" t="s">
        <v>10</v>
      </c>
      <c r="B11" s="6" t="s">
        <v>81</v>
      </c>
      <c r="C11" s="7">
        <f>C12+C13+C14+C15+C16+C17+C18+C19+C20+C21+C22</f>
        <v>41035326</v>
      </c>
      <c r="D11" s="7">
        <f>D12+D13+D14+D15+D16+D17+D18+D19+D20+D21+D22</f>
        <v>29206578.329999994</v>
      </c>
      <c r="E11" s="8">
        <f t="shared" si="0"/>
        <v>0.71174232489343436</v>
      </c>
    </row>
    <row r="12" spans="1:5" x14ac:dyDescent="0.2">
      <c r="A12" s="9" t="s">
        <v>11</v>
      </c>
      <c r="B12" s="10" t="s">
        <v>12</v>
      </c>
      <c r="C12" s="11">
        <f t="shared" ref="C12:D17" si="1">C24+C36+C51+C65+C79+C91+C144</f>
        <v>25079100</v>
      </c>
      <c r="D12" s="11">
        <f t="shared" si="1"/>
        <v>19023059.879999999</v>
      </c>
      <c r="E12" s="8">
        <f t="shared" si="0"/>
        <v>0.75852243023074983</v>
      </c>
    </row>
    <row r="13" spans="1:5" x14ac:dyDescent="0.2">
      <c r="A13" s="9" t="s">
        <v>13</v>
      </c>
      <c r="B13" s="10" t="s">
        <v>14</v>
      </c>
      <c r="C13" s="11">
        <f t="shared" si="1"/>
        <v>5551240</v>
      </c>
      <c r="D13" s="11">
        <f t="shared" si="1"/>
        <v>4263096.26</v>
      </c>
      <c r="E13" s="8">
        <f t="shared" si="0"/>
        <v>0.76795387336883292</v>
      </c>
    </row>
    <row r="14" spans="1:5" x14ac:dyDescent="0.2">
      <c r="A14" s="9" t="s">
        <v>15</v>
      </c>
      <c r="B14" s="10" t="s">
        <v>16</v>
      </c>
      <c r="C14" s="11">
        <f t="shared" si="1"/>
        <v>430420</v>
      </c>
      <c r="D14" s="11">
        <f t="shared" si="1"/>
        <v>253598.25</v>
      </c>
      <c r="E14" s="8">
        <f t="shared" si="0"/>
        <v>0.58918788625063889</v>
      </c>
    </row>
    <row r="15" spans="1:5" x14ac:dyDescent="0.2">
      <c r="A15" s="9" t="s">
        <v>17</v>
      </c>
      <c r="B15" s="10" t="s">
        <v>18</v>
      </c>
      <c r="C15" s="11">
        <f t="shared" si="1"/>
        <v>44000</v>
      </c>
      <c r="D15" s="11">
        <f t="shared" si="1"/>
        <v>22464.400000000001</v>
      </c>
      <c r="E15" s="8">
        <f t="shared" si="0"/>
        <v>0.51055454545454548</v>
      </c>
    </row>
    <row r="16" spans="1:5" x14ac:dyDescent="0.2">
      <c r="A16" s="9" t="s">
        <v>19</v>
      </c>
      <c r="B16" s="10" t="s">
        <v>20</v>
      </c>
      <c r="C16" s="11">
        <f t="shared" si="1"/>
        <v>3374000</v>
      </c>
      <c r="D16" s="11">
        <f t="shared" si="1"/>
        <v>2226707.5599999996</v>
      </c>
      <c r="E16" s="8">
        <f t="shared" si="0"/>
        <v>0.65996074688796669</v>
      </c>
    </row>
    <row r="17" spans="1:5" x14ac:dyDescent="0.2">
      <c r="A17" s="9" t="s">
        <v>21</v>
      </c>
      <c r="B17" s="10" t="s">
        <v>22</v>
      </c>
      <c r="C17" s="11">
        <f t="shared" si="1"/>
        <v>2237736</v>
      </c>
      <c r="D17" s="11">
        <f t="shared" si="1"/>
        <v>1073211.1600000001</v>
      </c>
      <c r="E17" s="8">
        <f t="shared" si="0"/>
        <v>0.47959686039818822</v>
      </c>
    </row>
    <row r="18" spans="1:5" x14ac:dyDescent="0.2">
      <c r="A18" s="9" t="s">
        <v>23</v>
      </c>
      <c r="B18" s="10" t="s">
        <v>24</v>
      </c>
      <c r="C18" s="11">
        <f>C30+C42+C57+C71+C85+C150+C97</f>
        <v>28000</v>
      </c>
      <c r="D18" s="11">
        <f>D30+D42+D57+D71+D85+D150+D97</f>
        <v>10896.04</v>
      </c>
      <c r="E18" s="8">
        <f t="shared" si="0"/>
        <v>0.38914428571428572</v>
      </c>
    </row>
    <row r="19" spans="1:5" x14ac:dyDescent="0.2">
      <c r="A19" s="9" t="s">
        <v>25</v>
      </c>
      <c r="B19" s="10" t="s">
        <v>26</v>
      </c>
      <c r="C19" s="11">
        <f t="shared" ref="C19:D21" si="2">C31+C43+C58+C72+C86+C98+C151</f>
        <v>293160</v>
      </c>
      <c r="D19" s="11">
        <f t="shared" si="2"/>
        <v>166536.97</v>
      </c>
      <c r="E19" s="8">
        <f t="shared" si="0"/>
        <v>0.56807535134397602</v>
      </c>
    </row>
    <row r="20" spans="1:5" x14ac:dyDescent="0.2">
      <c r="A20" s="9" t="s">
        <v>27</v>
      </c>
      <c r="B20" s="10" t="s">
        <v>28</v>
      </c>
      <c r="C20" s="11">
        <f t="shared" si="2"/>
        <v>857300</v>
      </c>
      <c r="D20" s="11">
        <f t="shared" si="2"/>
        <v>467261.81</v>
      </c>
      <c r="E20" s="8">
        <f t="shared" si="0"/>
        <v>0.54503885454333367</v>
      </c>
    </row>
    <row r="21" spans="1:5" x14ac:dyDescent="0.2">
      <c r="A21" s="9" t="s">
        <v>29</v>
      </c>
      <c r="B21" s="10" t="s">
        <v>30</v>
      </c>
      <c r="C21" s="11">
        <f t="shared" si="2"/>
        <v>3130500</v>
      </c>
      <c r="D21" s="11">
        <f t="shared" si="2"/>
        <v>1689876</v>
      </c>
      <c r="E21" s="8">
        <f t="shared" si="0"/>
        <v>0.53981025395304261</v>
      </c>
    </row>
    <row r="22" spans="1:5" ht="25.5" x14ac:dyDescent="0.2">
      <c r="A22" s="9" t="s">
        <v>31</v>
      </c>
      <c r="B22" s="10" t="s">
        <v>32</v>
      </c>
      <c r="C22" s="11">
        <f>C34+C61+C75+C89</f>
        <v>9870</v>
      </c>
      <c r="D22" s="11">
        <f>D34+D61+D75+D89</f>
        <v>9870</v>
      </c>
      <c r="E22" s="8">
        <f t="shared" si="0"/>
        <v>1</v>
      </c>
    </row>
    <row r="23" spans="1:5" hidden="1" x14ac:dyDescent="0.2">
      <c r="A23" s="5" t="s">
        <v>10</v>
      </c>
      <c r="B23" s="6" t="s">
        <v>68</v>
      </c>
      <c r="C23" s="7">
        <v>2301468</v>
      </c>
      <c r="D23" s="7">
        <v>1643021.18</v>
      </c>
      <c r="E23" s="8">
        <f t="shared" si="0"/>
        <v>0.71390137946736598</v>
      </c>
    </row>
    <row r="24" spans="1:5" hidden="1" x14ac:dyDescent="0.2">
      <c r="A24" s="9" t="s">
        <v>11</v>
      </c>
      <c r="B24" s="10" t="s">
        <v>12</v>
      </c>
      <c r="C24" s="11">
        <v>1387140</v>
      </c>
      <c r="D24" s="11">
        <v>1054860.1399999999</v>
      </c>
      <c r="E24" s="8">
        <f t="shared" si="0"/>
        <v>0.76045686808829671</v>
      </c>
    </row>
    <row r="25" spans="1:5" hidden="1" x14ac:dyDescent="0.2">
      <c r="A25" s="9" t="s">
        <v>13</v>
      </c>
      <c r="B25" s="10" t="s">
        <v>14</v>
      </c>
      <c r="C25" s="11">
        <v>306260</v>
      </c>
      <c r="D25" s="11">
        <v>236424.93</v>
      </c>
      <c r="E25" s="8">
        <f t="shared" si="0"/>
        <v>0.77197456409586629</v>
      </c>
    </row>
    <row r="26" spans="1:5" hidden="1" x14ac:dyDescent="0.2">
      <c r="A26" s="9" t="s">
        <v>15</v>
      </c>
      <c r="B26" s="10" t="s">
        <v>16</v>
      </c>
      <c r="C26" s="11">
        <v>35000</v>
      </c>
      <c r="D26" s="11">
        <v>19589.28</v>
      </c>
      <c r="E26" s="8">
        <f t="shared" si="0"/>
        <v>0.55969371428571424</v>
      </c>
    </row>
    <row r="27" spans="1:5" hidden="1" x14ac:dyDescent="0.2">
      <c r="A27" s="9" t="s">
        <v>17</v>
      </c>
      <c r="B27" s="10" t="s">
        <v>18</v>
      </c>
      <c r="C27" s="11">
        <v>5000</v>
      </c>
      <c r="D27" s="11">
        <v>0</v>
      </c>
      <c r="E27" s="8">
        <f t="shared" si="0"/>
        <v>0</v>
      </c>
    </row>
    <row r="28" spans="1:5" hidden="1" x14ac:dyDescent="0.2">
      <c r="A28" s="9" t="s">
        <v>19</v>
      </c>
      <c r="B28" s="10" t="s">
        <v>20</v>
      </c>
      <c r="C28" s="11">
        <v>184000</v>
      </c>
      <c r="D28" s="11">
        <v>128608.58</v>
      </c>
      <c r="E28" s="8">
        <f t="shared" si="0"/>
        <v>0.69895967391304348</v>
      </c>
    </row>
    <row r="29" spans="1:5" hidden="1" x14ac:dyDescent="0.2">
      <c r="A29" s="9" t="s">
        <v>21</v>
      </c>
      <c r="B29" s="10" t="s">
        <v>22</v>
      </c>
      <c r="C29" s="11">
        <v>136878</v>
      </c>
      <c r="D29" s="11">
        <v>56097.17</v>
      </c>
      <c r="E29" s="8">
        <f t="shared" si="0"/>
        <v>0.40983335525066117</v>
      </c>
    </row>
    <row r="30" spans="1:5" hidden="1" x14ac:dyDescent="0.2">
      <c r="A30" s="9" t="s">
        <v>23</v>
      </c>
      <c r="B30" s="10" t="s">
        <v>24</v>
      </c>
      <c r="C30" s="11">
        <v>3000</v>
      </c>
      <c r="D30" s="11">
        <v>960</v>
      </c>
      <c r="E30" s="8">
        <f t="shared" si="0"/>
        <v>0.32</v>
      </c>
    </row>
    <row r="31" spans="1:5" hidden="1" x14ac:dyDescent="0.2">
      <c r="A31" s="9" t="s">
        <v>25</v>
      </c>
      <c r="B31" s="10" t="s">
        <v>26</v>
      </c>
      <c r="C31" s="11">
        <v>6600</v>
      </c>
      <c r="D31" s="11">
        <v>3422.25</v>
      </c>
      <c r="E31" s="8">
        <f t="shared" si="0"/>
        <v>0.5185227272727273</v>
      </c>
    </row>
    <row r="32" spans="1:5" hidden="1" x14ac:dyDescent="0.2">
      <c r="A32" s="9" t="s">
        <v>27</v>
      </c>
      <c r="B32" s="10" t="s">
        <v>28</v>
      </c>
      <c r="C32" s="11">
        <v>36200</v>
      </c>
      <c r="D32" s="11">
        <v>17992.3</v>
      </c>
      <c r="E32" s="8">
        <f t="shared" si="0"/>
        <v>0.49702486187845302</v>
      </c>
    </row>
    <row r="33" spans="1:5" hidden="1" x14ac:dyDescent="0.2">
      <c r="A33" s="9" t="s">
        <v>29</v>
      </c>
      <c r="B33" s="10" t="s">
        <v>30</v>
      </c>
      <c r="C33" s="11">
        <v>199900</v>
      </c>
      <c r="D33" s="11">
        <v>123576.53</v>
      </c>
      <c r="E33" s="8">
        <f t="shared" si="0"/>
        <v>0.61819174587293646</v>
      </c>
    </row>
    <row r="34" spans="1:5" ht="25.5" hidden="1" x14ac:dyDescent="0.2">
      <c r="A34" s="9" t="s">
        <v>31</v>
      </c>
      <c r="B34" s="10" t="s">
        <v>32</v>
      </c>
      <c r="C34" s="11">
        <v>1490</v>
      </c>
      <c r="D34" s="11">
        <v>1490</v>
      </c>
      <c r="E34" s="8">
        <f t="shared" si="0"/>
        <v>1</v>
      </c>
    </row>
    <row r="35" spans="1:5" hidden="1" x14ac:dyDescent="0.2">
      <c r="A35" s="12">
        <v>1010</v>
      </c>
      <c r="B35" s="6" t="s">
        <v>69</v>
      </c>
      <c r="C35" s="7">
        <v>8864755</v>
      </c>
      <c r="D35" s="7">
        <v>6251122.0300000012</v>
      </c>
      <c r="E35" s="8">
        <f t="shared" si="0"/>
        <v>0.70516579758831477</v>
      </c>
    </row>
    <row r="36" spans="1:5" hidden="1" x14ac:dyDescent="0.2">
      <c r="A36" s="9" t="s">
        <v>11</v>
      </c>
      <c r="B36" s="10" t="s">
        <v>12</v>
      </c>
      <c r="C36" s="11">
        <v>5458400</v>
      </c>
      <c r="D36" s="11">
        <v>4134989.79</v>
      </c>
      <c r="E36" s="8">
        <f t="shared" si="0"/>
        <v>0.75754612890224238</v>
      </c>
    </row>
    <row r="37" spans="1:5" hidden="1" x14ac:dyDescent="0.2">
      <c r="A37" s="9" t="s">
        <v>13</v>
      </c>
      <c r="B37" s="10" t="s">
        <v>14</v>
      </c>
      <c r="C37" s="11">
        <v>1222820</v>
      </c>
      <c r="D37" s="11">
        <v>942227.47</v>
      </c>
      <c r="E37" s="8">
        <f t="shared" si="0"/>
        <v>0.77053652213735457</v>
      </c>
    </row>
    <row r="38" spans="1:5" hidden="1" x14ac:dyDescent="0.2">
      <c r="A38" s="9" t="s">
        <v>15</v>
      </c>
      <c r="B38" s="10" t="s">
        <v>16</v>
      </c>
      <c r="C38" s="11">
        <v>55500</v>
      </c>
      <c r="D38" s="11">
        <v>30545.78</v>
      </c>
      <c r="E38" s="8">
        <f t="shared" si="0"/>
        <v>0.55037441441441437</v>
      </c>
    </row>
    <row r="39" spans="1:5" hidden="1" x14ac:dyDescent="0.2">
      <c r="A39" s="9" t="s">
        <v>17</v>
      </c>
      <c r="B39" s="10" t="s">
        <v>18</v>
      </c>
      <c r="C39" s="11">
        <v>10000</v>
      </c>
      <c r="D39" s="11">
        <v>10000</v>
      </c>
      <c r="E39" s="8">
        <f t="shared" si="0"/>
        <v>1</v>
      </c>
    </row>
    <row r="40" spans="1:5" hidden="1" x14ac:dyDescent="0.2">
      <c r="A40" s="9" t="s">
        <v>19</v>
      </c>
      <c r="B40" s="10" t="s">
        <v>20</v>
      </c>
      <c r="C40" s="11">
        <v>750000</v>
      </c>
      <c r="D40" s="11">
        <v>498733.61</v>
      </c>
      <c r="E40" s="8">
        <f t="shared" si="0"/>
        <v>0.66497814666666666</v>
      </c>
    </row>
    <row r="41" spans="1:5" hidden="1" x14ac:dyDescent="0.2">
      <c r="A41" s="9" t="s">
        <v>21</v>
      </c>
      <c r="B41" s="10" t="s">
        <v>22</v>
      </c>
      <c r="C41" s="11">
        <v>292835</v>
      </c>
      <c r="D41" s="11">
        <v>200306.69</v>
      </c>
      <c r="E41" s="8">
        <f t="shared" si="0"/>
        <v>0.68402578243720868</v>
      </c>
    </row>
    <row r="42" spans="1:5" hidden="1" x14ac:dyDescent="0.2">
      <c r="A42" s="9" t="s">
        <v>23</v>
      </c>
      <c r="B42" s="10" t="s">
        <v>24</v>
      </c>
      <c r="C42" s="11">
        <v>5000</v>
      </c>
      <c r="D42" s="11">
        <v>768.04</v>
      </c>
      <c r="E42" s="8">
        <f t="shared" si="0"/>
        <v>0.15360799999999999</v>
      </c>
    </row>
    <row r="43" spans="1:5" hidden="1" x14ac:dyDescent="0.2">
      <c r="A43" s="9" t="s">
        <v>25</v>
      </c>
      <c r="B43" s="10" t="s">
        <v>26</v>
      </c>
      <c r="C43" s="11">
        <v>80000</v>
      </c>
      <c r="D43" s="11">
        <v>46283.8</v>
      </c>
      <c r="E43" s="8">
        <f t="shared" si="0"/>
        <v>0.57854749999999999</v>
      </c>
    </row>
    <row r="44" spans="1:5" hidden="1" x14ac:dyDescent="0.2">
      <c r="A44" s="9" t="s">
        <v>27</v>
      </c>
      <c r="B44" s="10" t="s">
        <v>28</v>
      </c>
      <c r="C44" s="11">
        <v>240200</v>
      </c>
      <c r="D44" s="11">
        <v>111559.57</v>
      </c>
      <c r="E44" s="8">
        <f t="shared" si="0"/>
        <v>0.46444450457951708</v>
      </c>
    </row>
    <row r="45" spans="1:5" hidden="1" x14ac:dyDescent="0.2">
      <c r="A45" s="9" t="s">
        <v>29</v>
      </c>
      <c r="B45" s="10" t="s">
        <v>30</v>
      </c>
      <c r="C45" s="11">
        <v>750000</v>
      </c>
      <c r="D45" s="11">
        <v>275707.28000000003</v>
      </c>
      <c r="E45" s="8">
        <f t="shared" si="0"/>
        <v>0.3676097066666667</v>
      </c>
    </row>
    <row r="46" spans="1:5" x14ac:dyDescent="0.2">
      <c r="A46" s="5" t="s">
        <v>9</v>
      </c>
      <c r="B46" s="6" t="s">
        <v>70</v>
      </c>
      <c r="C46" s="7">
        <v>3410000</v>
      </c>
      <c r="D46" s="7">
        <v>2700529.26</v>
      </c>
      <c r="E46" s="8">
        <f t="shared" si="0"/>
        <v>0.79194406451612898</v>
      </c>
    </row>
    <row r="47" spans="1:5" ht="25.5" x14ac:dyDescent="0.2">
      <c r="A47" s="9" t="s">
        <v>5</v>
      </c>
      <c r="B47" s="10" t="s">
        <v>6</v>
      </c>
      <c r="C47" s="11">
        <v>3410000</v>
      </c>
      <c r="D47" s="11">
        <v>2700529.26</v>
      </c>
      <c r="E47" s="8">
        <f t="shared" si="0"/>
        <v>0.79194406451612898</v>
      </c>
    </row>
    <row r="48" spans="1:5" x14ac:dyDescent="0.2">
      <c r="A48" s="5" t="s">
        <v>33</v>
      </c>
      <c r="B48" s="6" t="s">
        <v>70</v>
      </c>
      <c r="C48" s="7">
        <v>17296450</v>
      </c>
      <c r="D48" s="7">
        <v>12903619.449999999</v>
      </c>
      <c r="E48" s="8">
        <f t="shared" si="0"/>
        <v>0.74602704312156531</v>
      </c>
    </row>
    <row r="49" spans="1:5" ht="25.5" x14ac:dyDescent="0.2">
      <c r="A49" s="9" t="s">
        <v>5</v>
      </c>
      <c r="B49" s="10" t="s">
        <v>6</v>
      </c>
      <c r="C49" s="11">
        <v>17296450</v>
      </c>
      <c r="D49" s="11">
        <v>12903619.449999999</v>
      </c>
      <c r="E49" s="8">
        <f t="shared" si="0"/>
        <v>0.74602704312156531</v>
      </c>
    </row>
    <row r="50" spans="1:5" hidden="1" x14ac:dyDescent="0.2">
      <c r="A50" s="12">
        <v>1010</v>
      </c>
      <c r="B50" s="6" t="s">
        <v>71</v>
      </c>
      <c r="C50" s="7">
        <v>5648199</v>
      </c>
      <c r="D50" s="7">
        <v>4215920.6300000008</v>
      </c>
      <c r="E50" s="8">
        <f t="shared" si="0"/>
        <v>0.7464185716544337</v>
      </c>
    </row>
    <row r="51" spans="1:5" hidden="1" x14ac:dyDescent="0.2">
      <c r="A51" s="9" t="s">
        <v>11</v>
      </c>
      <c r="B51" s="10" t="s">
        <v>12</v>
      </c>
      <c r="C51" s="11">
        <v>3743400</v>
      </c>
      <c r="D51" s="11">
        <v>2900634.66</v>
      </c>
      <c r="E51" s="8">
        <f t="shared" si="0"/>
        <v>0.77486634075973715</v>
      </c>
    </row>
    <row r="52" spans="1:5" hidden="1" x14ac:dyDescent="0.2">
      <c r="A52" s="9" t="s">
        <v>13</v>
      </c>
      <c r="B52" s="10" t="s">
        <v>14</v>
      </c>
      <c r="C52" s="11">
        <v>826770</v>
      </c>
      <c r="D52" s="11">
        <v>639507.44999999995</v>
      </c>
      <c r="E52" s="8">
        <f t="shared" si="0"/>
        <v>0.77350103414492533</v>
      </c>
    </row>
    <row r="53" spans="1:5" hidden="1" x14ac:dyDescent="0.2">
      <c r="A53" s="9" t="s">
        <v>15</v>
      </c>
      <c r="B53" s="10" t="s">
        <v>16</v>
      </c>
      <c r="C53" s="11">
        <v>49900</v>
      </c>
      <c r="D53" s="11">
        <v>49714.45</v>
      </c>
      <c r="E53" s="8">
        <f t="shared" si="0"/>
        <v>0.99628156312625249</v>
      </c>
    </row>
    <row r="54" spans="1:5" hidden="1" x14ac:dyDescent="0.2">
      <c r="A54" s="9" t="s">
        <v>17</v>
      </c>
      <c r="B54" s="10" t="s">
        <v>18</v>
      </c>
      <c r="C54" s="11">
        <v>7000</v>
      </c>
      <c r="D54" s="11">
        <v>0</v>
      </c>
      <c r="E54" s="8">
        <f t="shared" si="0"/>
        <v>0</v>
      </c>
    </row>
    <row r="55" spans="1:5" hidden="1" x14ac:dyDescent="0.2">
      <c r="A55" s="9" t="s">
        <v>19</v>
      </c>
      <c r="B55" s="10" t="s">
        <v>20</v>
      </c>
      <c r="C55" s="11">
        <v>500000</v>
      </c>
      <c r="D55" s="11">
        <v>349983</v>
      </c>
      <c r="E55" s="8">
        <f t="shared" si="0"/>
        <v>0.69996599999999998</v>
      </c>
    </row>
    <row r="56" spans="1:5" hidden="1" x14ac:dyDescent="0.2">
      <c r="A56" s="9" t="s">
        <v>21</v>
      </c>
      <c r="B56" s="10" t="s">
        <v>22</v>
      </c>
      <c r="C56" s="11">
        <v>211129</v>
      </c>
      <c r="D56" s="11">
        <v>121892.32</v>
      </c>
      <c r="E56" s="8">
        <f t="shared" si="0"/>
        <v>0.57733575207574517</v>
      </c>
    </row>
    <row r="57" spans="1:5" hidden="1" x14ac:dyDescent="0.2">
      <c r="A57" s="9" t="s">
        <v>23</v>
      </c>
      <c r="B57" s="10" t="s">
        <v>24</v>
      </c>
      <c r="C57" s="11">
        <v>2000</v>
      </c>
      <c r="D57" s="11">
        <v>0</v>
      </c>
      <c r="E57" s="8">
        <f t="shared" si="0"/>
        <v>0</v>
      </c>
    </row>
    <row r="58" spans="1:5" hidden="1" x14ac:dyDescent="0.2">
      <c r="A58" s="9" t="s">
        <v>25</v>
      </c>
      <c r="B58" s="10" t="s">
        <v>26</v>
      </c>
      <c r="C58" s="11">
        <v>42000</v>
      </c>
      <c r="D58" s="11">
        <v>20003.04</v>
      </c>
      <c r="E58" s="8">
        <f t="shared" si="0"/>
        <v>0.47626285714285715</v>
      </c>
    </row>
    <row r="59" spans="1:5" hidden="1" x14ac:dyDescent="0.2">
      <c r="A59" s="9" t="s">
        <v>27</v>
      </c>
      <c r="B59" s="10" t="s">
        <v>28</v>
      </c>
      <c r="C59" s="11">
        <v>65000</v>
      </c>
      <c r="D59" s="11">
        <v>23235.87</v>
      </c>
      <c r="E59" s="8">
        <f t="shared" si="0"/>
        <v>0.35747492307692308</v>
      </c>
    </row>
    <row r="60" spans="1:5" hidden="1" x14ac:dyDescent="0.2">
      <c r="A60" s="9" t="s">
        <v>29</v>
      </c>
      <c r="B60" s="10" t="s">
        <v>30</v>
      </c>
      <c r="C60" s="11">
        <v>199900</v>
      </c>
      <c r="D60" s="11">
        <v>109849.84</v>
      </c>
      <c r="E60" s="8">
        <f t="shared" si="0"/>
        <v>0.54952396198099052</v>
      </c>
    </row>
    <row r="61" spans="1:5" ht="25.5" hidden="1" x14ac:dyDescent="0.2">
      <c r="A61" s="9" t="s">
        <v>31</v>
      </c>
      <c r="B61" s="10" t="s">
        <v>32</v>
      </c>
      <c r="C61" s="11">
        <v>1100</v>
      </c>
      <c r="D61" s="11">
        <v>1100</v>
      </c>
      <c r="E61" s="8">
        <f t="shared" si="0"/>
        <v>1</v>
      </c>
    </row>
    <row r="62" spans="1:5" ht="25.5" x14ac:dyDescent="0.2">
      <c r="A62" s="5" t="s">
        <v>9</v>
      </c>
      <c r="B62" s="6" t="s">
        <v>72</v>
      </c>
      <c r="C62" s="7">
        <v>16645</v>
      </c>
      <c r="D62" s="7">
        <v>16644.16</v>
      </c>
      <c r="E62" s="8">
        <f t="shared" si="0"/>
        <v>0.99994953439471312</v>
      </c>
    </row>
    <row r="63" spans="1:5" ht="25.5" x14ac:dyDescent="0.2">
      <c r="A63" s="9" t="s">
        <v>5</v>
      </c>
      <c r="B63" s="10" t="s">
        <v>6</v>
      </c>
      <c r="C63" s="11">
        <v>16645</v>
      </c>
      <c r="D63" s="11">
        <v>16644.16</v>
      </c>
      <c r="E63" s="8">
        <f t="shared" si="0"/>
        <v>0.99994953439471312</v>
      </c>
    </row>
    <row r="64" spans="1:5" hidden="1" x14ac:dyDescent="0.2">
      <c r="A64" s="12">
        <v>1010</v>
      </c>
      <c r="B64" s="6" t="s">
        <v>73</v>
      </c>
      <c r="C64" s="7">
        <v>4716185</v>
      </c>
      <c r="D64" s="7">
        <v>3044557.2399999998</v>
      </c>
      <c r="E64" s="8">
        <f t="shared" si="0"/>
        <v>0.64555509166837177</v>
      </c>
    </row>
    <row r="65" spans="1:5" hidden="1" x14ac:dyDescent="0.2">
      <c r="A65" s="9" t="s">
        <v>11</v>
      </c>
      <c r="B65" s="10" t="s">
        <v>12</v>
      </c>
      <c r="C65" s="11">
        <v>2476100</v>
      </c>
      <c r="D65" s="11">
        <v>1873451.92</v>
      </c>
      <c r="E65" s="8">
        <f t="shared" si="0"/>
        <v>0.75661399781915106</v>
      </c>
    </row>
    <row r="66" spans="1:5" hidden="1" x14ac:dyDescent="0.2">
      <c r="A66" s="9" t="s">
        <v>13</v>
      </c>
      <c r="B66" s="10" t="s">
        <v>14</v>
      </c>
      <c r="C66" s="11">
        <v>544790</v>
      </c>
      <c r="D66" s="11">
        <v>426829.41</v>
      </c>
      <c r="E66" s="8">
        <f t="shared" si="0"/>
        <v>0.78347511885313603</v>
      </c>
    </row>
    <row r="67" spans="1:5" hidden="1" x14ac:dyDescent="0.2">
      <c r="A67" s="9" t="s">
        <v>15</v>
      </c>
      <c r="B67" s="10" t="s">
        <v>16</v>
      </c>
      <c r="C67" s="11">
        <v>35000</v>
      </c>
      <c r="D67" s="11">
        <v>24979.98</v>
      </c>
      <c r="E67" s="8">
        <f t="shared" si="0"/>
        <v>0.71371371428571428</v>
      </c>
    </row>
    <row r="68" spans="1:5" hidden="1" x14ac:dyDescent="0.2">
      <c r="A68" s="9" t="s">
        <v>17</v>
      </c>
      <c r="B68" s="10" t="s">
        <v>18</v>
      </c>
      <c r="C68" s="11">
        <v>5000</v>
      </c>
      <c r="D68" s="11">
        <v>2464.5</v>
      </c>
      <c r="E68" s="8">
        <f t="shared" si="0"/>
        <v>0.4929</v>
      </c>
    </row>
    <row r="69" spans="1:5" hidden="1" x14ac:dyDescent="0.2">
      <c r="A69" s="9" t="s">
        <v>19</v>
      </c>
      <c r="B69" s="10" t="s">
        <v>20</v>
      </c>
      <c r="C69" s="11">
        <v>350000</v>
      </c>
      <c r="D69" s="11">
        <v>210138.78</v>
      </c>
      <c r="E69" s="8">
        <f t="shared" si="0"/>
        <v>0.60039651428571428</v>
      </c>
    </row>
    <row r="70" spans="1:5" hidden="1" x14ac:dyDescent="0.2">
      <c r="A70" s="9" t="s">
        <v>21</v>
      </c>
      <c r="B70" s="10" t="s">
        <v>22</v>
      </c>
      <c r="C70" s="11">
        <v>832535</v>
      </c>
      <c r="D70" s="11">
        <v>188856.56</v>
      </c>
      <c r="E70" s="8">
        <f t="shared" ref="E70:E133" si="3">D70/C70</f>
        <v>0.22684518969172468</v>
      </c>
    </row>
    <row r="71" spans="1:5" hidden="1" x14ac:dyDescent="0.2">
      <c r="A71" s="9" t="s">
        <v>23</v>
      </c>
      <c r="B71" s="10" t="s">
        <v>24</v>
      </c>
      <c r="C71" s="11">
        <v>6000</v>
      </c>
      <c r="D71" s="11">
        <v>4308.01</v>
      </c>
      <c r="E71" s="8">
        <f t="shared" si="3"/>
        <v>0.71800166666666665</v>
      </c>
    </row>
    <row r="72" spans="1:5" hidden="1" x14ac:dyDescent="0.2">
      <c r="A72" s="9" t="s">
        <v>25</v>
      </c>
      <c r="B72" s="10" t="s">
        <v>26</v>
      </c>
      <c r="C72" s="11">
        <v>41760</v>
      </c>
      <c r="D72" s="11">
        <v>10042.15</v>
      </c>
      <c r="E72" s="8">
        <f t="shared" si="3"/>
        <v>0.24047294061302682</v>
      </c>
    </row>
    <row r="73" spans="1:5" hidden="1" x14ac:dyDescent="0.2">
      <c r="A73" s="9" t="s">
        <v>27</v>
      </c>
      <c r="B73" s="10" t="s">
        <v>28</v>
      </c>
      <c r="C73" s="11">
        <v>60000</v>
      </c>
      <c r="D73" s="11">
        <v>36048.39</v>
      </c>
      <c r="E73" s="8">
        <f t="shared" si="3"/>
        <v>0.60080650000000002</v>
      </c>
    </row>
    <row r="74" spans="1:5" hidden="1" x14ac:dyDescent="0.2">
      <c r="A74" s="9" t="s">
        <v>29</v>
      </c>
      <c r="B74" s="10" t="s">
        <v>30</v>
      </c>
      <c r="C74" s="11">
        <v>360700</v>
      </c>
      <c r="D74" s="11">
        <v>263137.53999999998</v>
      </c>
      <c r="E74" s="8">
        <f t="shared" si="3"/>
        <v>0.72951910174660373</v>
      </c>
    </row>
    <row r="75" spans="1:5" ht="25.5" hidden="1" x14ac:dyDescent="0.2">
      <c r="A75" s="9" t="s">
        <v>31</v>
      </c>
      <c r="B75" s="10" t="s">
        <v>32</v>
      </c>
      <c r="C75" s="11">
        <v>4300</v>
      </c>
      <c r="D75" s="11">
        <v>4300</v>
      </c>
      <c r="E75" s="8">
        <f t="shared" si="3"/>
        <v>1</v>
      </c>
    </row>
    <row r="76" spans="1:5" x14ac:dyDescent="0.2">
      <c r="A76" s="5" t="s">
        <v>35</v>
      </c>
      <c r="B76" s="6" t="s">
        <v>74</v>
      </c>
      <c r="C76" s="7">
        <v>1414033</v>
      </c>
      <c r="D76" s="7">
        <v>861531.37</v>
      </c>
      <c r="E76" s="8">
        <f t="shared" si="3"/>
        <v>0.60927246393825318</v>
      </c>
    </row>
    <row r="77" spans="1:5" ht="25.5" x14ac:dyDescent="0.2">
      <c r="A77" s="9" t="s">
        <v>5</v>
      </c>
      <c r="B77" s="10" t="s">
        <v>6</v>
      </c>
      <c r="C77" s="11">
        <v>1414033</v>
      </c>
      <c r="D77" s="11">
        <v>861531.37</v>
      </c>
      <c r="E77" s="8">
        <f t="shared" si="3"/>
        <v>0.60927246393825318</v>
      </c>
    </row>
    <row r="78" spans="1:5" hidden="1" x14ac:dyDescent="0.2">
      <c r="A78" s="12">
        <v>1010</v>
      </c>
      <c r="B78" s="6" t="s">
        <v>75</v>
      </c>
      <c r="C78" s="7">
        <v>6613842</v>
      </c>
      <c r="D78" s="7">
        <v>4920330.84</v>
      </c>
      <c r="E78" s="8">
        <f t="shared" si="3"/>
        <v>0.74394441838798087</v>
      </c>
    </row>
    <row r="79" spans="1:5" hidden="1" x14ac:dyDescent="0.2">
      <c r="A79" s="9" t="s">
        <v>11</v>
      </c>
      <c r="B79" s="10" t="s">
        <v>12</v>
      </c>
      <c r="C79" s="11">
        <v>4217260</v>
      </c>
      <c r="D79" s="11">
        <v>3256246.14</v>
      </c>
      <c r="E79" s="8">
        <f t="shared" si="3"/>
        <v>0.77212363951949847</v>
      </c>
    </row>
    <row r="80" spans="1:5" hidden="1" x14ac:dyDescent="0.2">
      <c r="A80" s="9" t="s">
        <v>13</v>
      </c>
      <c r="B80" s="10" t="s">
        <v>14</v>
      </c>
      <c r="C80" s="11">
        <v>931490</v>
      </c>
      <c r="D80" s="11">
        <v>720844.74</v>
      </c>
      <c r="E80" s="8">
        <f t="shared" si="3"/>
        <v>0.77386202750432098</v>
      </c>
    </row>
    <row r="81" spans="1:5" hidden="1" x14ac:dyDescent="0.2">
      <c r="A81" s="9" t="s">
        <v>15</v>
      </c>
      <c r="B81" s="10" t="s">
        <v>16</v>
      </c>
      <c r="C81" s="11">
        <v>68020</v>
      </c>
      <c r="D81" s="11">
        <v>47875</v>
      </c>
      <c r="E81" s="8">
        <f t="shared" si="3"/>
        <v>0.70383710673331368</v>
      </c>
    </row>
    <row r="82" spans="1:5" hidden="1" x14ac:dyDescent="0.2">
      <c r="A82" s="9" t="s">
        <v>17</v>
      </c>
      <c r="B82" s="10" t="s">
        <v>18</v>
      </c>
      <c r="C82" s="11">
        <v>5000</v>
      </c>
      <c r="D82" s="11">
        <v>4999.8999999999996</v>
      </c>
      <c r="E82" s="8">
        <f t="shared" si="3"/>
        <v>0.99997999999999998</v>
      </c>
    </row>
    <row r="83" spans="1:5" hidden="1" x14ac:dyDescent="0.2">
      <c r="A83" s="9" t="s">
        <v>19</v>
      </c>
      <c r="B83" s="10" t="s">
        <v>20</v>
      </c>
      <c r="C83" s="11">
        <v>540000</v>
      </c>
      <c r="D83" s="11">
        <v>324680.23</v>
      </c>
      <c r="E83" s="8">
        <f t="shared" si="3"/>
        <v>0.60125968518518513</v>
      </c>
    </row>
    <row r="84" spans="1:5" hidden="1" x14ac:dyDescent="0.2">
      <c r="A84" s="9" t="s">
        <v>21</v>
      </c>
      <c r="B84" s="10" t="s">
        <v>22</v>
      </c>
      <c r="C84" s="11">
        <v>237292</v>
      </c>
      <c r="D84" s="11">
        <v>138476.92000000001</v>
      </c>
      <c r="E84" s="8">
        <f t="shared" si="3"/>
        <v>0.58357180183065593</v>
      </c>
    </row>
    <row r="85" spans="1:5" hidden="1" x14ac:dyDescent="0.2">
      <c r="A85" s="9" t="s">
        <v>23</v>
      </c>
      <c r="B85" s="10" t="s">
        <v>24</v>
      </c>
      <c r="C85" s="11">
        <v>6000</v>
      </c>
      <c r="D85" s="11">
        <v>0</v>
      </c>
      <c r="E85" s="8">
        <f t="shared" si="3"/>
        <v>0</v>
      </c>
    </row>
    <row r="86" spans="1:5" hidden="1" x14ac:dyDescent="0.2">
      <c r="A86" s="9" t="s">
        <v>25</v>
      </c>
      <c r="B86" s="10" t="s">
        <v>26</v>
      </c>
      <c r="C86" s="11">
        <v>64800</v>
      </c>
      <c r="D86" s="11">
        <v>46265.69</v>
      </c>
      <c r="E86" s="8">
        <f t="shared" si="3"/>
        <v>0.71397669753086423</v>
      </c>
    </row>
    <row r="87" spans="1:5" hidden="1" x14ac:dyDescent="0.2">
      <c r="A87" s="9" t="s">
        <v>27</v>
      </c>
      <c r="B87" s="10" t="s">
        <v>28</v>
      </c>
      <c r="C87" s="11">
        <v>96000</v>
      </c>
      <c r="D87" s="11">
        <v>84565.88</v>
      </c>
      <c r="E87" s="8">
        <f t="shared" si="3"/>
        <v>0.88089458333333337</v>
      </c>
    </row>
    <row r="88" spans="1:5" hidden="1" x14ac:dyDescent="0.2">
      <c r="A88" s="9" t="s">
        <v>29</v>
      </c>
      <c r="B88" s="10" t="s">
        <v>30</v>
      </c>
      <c r="C88" s="11">
        <v>445000</v>
      </c>
      <c r="D88" s="11">
        <v>293396.34000000003</v>
      </c>
      <c r="E88" s="8">
        <f t="shared" si="3"/>
        <v>0.65931761797752819</v>
      </c>
    </row>
    <row r="89" spans="1:5" ht="25.5" hidden="1" x14ac:dyDescent="0.2">
      <c r="A89" s="9" t="s">
        <v>31</v>
      </c>
      <c r="B89" s="10" t="s">
        <v>32</v>
      </c>
      <c r="C89" s="11">
        <v>2980</v>
      </c>
      <c r="D89" s="11">
        <v>2980</v>
      </c>
      <c r="E89" s="8">
        <f t="shared" si="3"/>
        <v>1</v>
      </c>
    </row>
    <row r="90" spans="1:5" hidden="1" x14ac:dyDescent="0.2">
      <c r="A90" s="12">
        <v>1010</v>
      </c>
      <c r="B90" s="6" t="s">
        <v>76</v>
      </c>
      <c r="C90" s="7">
        <v>7926872</v>
      </c>
      <c r="D90" s="7">
        <v>5621050.25</v>
      </c>
      <c r="E90" s="8">
        <f t="shared" si="3"/>
        <v>0.70911328579545629</v>
      </c>
    </row>
    <row r="91" spans="1:5" hidden="1" x14ac:dyDescent="0.2">
      <c r="A91" s="9" t="s">
        <v>11</v>
      </c>
      <c r="B91" s="10" t="s">
        <v>12</v>
      </c>
      <c r="C91" s="11">
        <v>4926000</v>
      </c>
      <c r="D91" s="11">
        <v>3639556.35</v>
      </c>
      <c r="E91" s="8">
        <f t="shared" si="3"/>
        <v>0.7388461936662607</v>
      </c>
    </row>
    <row r="92" spans="1:5" hidden="1" x14ac:dyDescent="0.2">
      <c r="A92" s="9" t="s">
        <v>13</v>
      </c>
      <c r="B92" s="10" t="s">
        <v>14</v>
      </c>
      <c r="C92" s="11">
        <v>1083780</v>
      </c>
      <c r="D92" s="11">
        <v>812183.26</v>
      </c>
      <c r="E92" s="8">
        <f t="shared" si="3"/>
        <v>0.74939864179076932</v>
      </c>
    </row>
    <row r="93" spans="1:5" hidden="1" x14ac:dyDescent="0.2">
      <c r="A93" s="9" t="s">
        <v>15</v>
      </c>
      <c r="B93" s="10" t="s">
        <v>16</v>
      </c>
      <c r="C93" s="11">
        <v>105000</v>
      </c>
      <c r="D93" s="11">
        <v>77998.759999999995</v>
      </c>
      <c r="E93" s="8">
        <f t="shared" si="3"/>
        <v>0.74284533333333325</v>
      </c>
    </row>
    <row r="94" spans="1:5" hidden="1" x14ac:dyDescent="0.2">
      <c r="A94" s="9" t="s">
        <v>17</v>
      </c>
      <c r="B94" s="10" t="s">
        <v>18</v>
      </c>
      <c r="C94" s="11">
        <v>5000</v>
      </c>
      <c r="D94" s="11">
        <v>5000</v>
      </c>
      <c r="E94" s="8">
        <f t="shared" si="3"/>
        <v>1</v>
      </c>
    </row>
    <row r="95" spans="1:5" hidden="1" x14ac:dyDescent="0.2">
      <c r="A95" s="9" t="s">
        <v>19</v>
      </c>
      <c r="B95" s="10" t="s">
        <v>20</v>
      </c>
      <c r="C95" s="11">
        <v>600000</v>
      </c>
      <c r="D95" s="11">
        <v>419832.1</v>
      </c>
      <c r="E95" s="8">
        <f t="shared" si="3"/>
        <v>0.69972016666666659</v>
      </c>
    </row>
    <row r="96" spans="1:5" hidden="1" x14ac:dyDescent="0.2">
      <c r="A96" s="9" t="s">
        <v>21</v>
      </c>
      <c r="B96" s="10" t="s">
        <v>22</v>
      </c>
      <c r="C96" s="11">
        <v>212192</v>
      </c>
      <c r="D96" s="11">
        <v>110906.62</v>
      </c>
      <c r="E96" s="8">
        <f t="shared" si="3"/>
        <v>0.52267107148243097</v>
      </c>
    </row>
    <row r="97" spans="1:5" hidden="1" x14ac:dyDescent="0.2">
      <c r="A97" s="9" t="s">
        <v>23</v>
      </c>
      <c r="B97" s="10" t="s">
        <v>24</v>
      </c>
      <c r="C97" s="11">
        <v>5000</v>
      </c>
      <c r="D97" s="11">
        <v>4859.99</v>
      </c>
      <c r="E97" s="8">
        <f t="shared" si="3"/>
        <v>0.97199799999999992</v>
      </c>
    </row>
    <row r="98" spans="1:5" hidden="1" x14ac:dyDescent="0.2">
      <c r="A98" s="9" t="s">
        <v>25</v>
      </c>
      <c r="B98" s="10" t="s">
        <v>26</v>
      </c>
      <c r="C98" s="11">
        <v>40000</v>
      </c>
      <c r="D98" s="11">
        <v>29927.06</v>
      </c>
      <c r="E98" s="8">
        <f t="shared" si="3"/>
        <v>0.74817650000000002</v>
      </c>
    </row>
    <row r="99" spans="1:5" hidden="1" x14ac:dyDescent="0.2">
      <c r="A99" s="9" t="s">
        <v>27</v>
      </c>
      <c r="B99" s="10" t="s">
        <v>28</v>
      </c>
      <c r="C99" s="11">
        <v>199900</v>
      </c>
      <c r="D99" s="11">
        <v>102050.09</v>
      </c>
      <c r="E99" s="8">
        <f t="shared" si="3"/>
        <v>0.51050570285142571</v>
      </c>
    </row>
    <row r="100" spans="1:5" hidden="1" x14ac:dyDescent="0.2">
      <c r="A100" s="9" t="s">
        <v>29</v>
      </c>
      <c r="B100" s="10" t="s">
        <v>30</v>
      </c>
      <c r="C100" s="11">
        <v>750000</v>
      </c>
      <c r="D100" s="11">
        <v>418736.02</v>
      </c>
      <c r="E100" s="8">
        <f t="shared" si="3"/>
        <v>0.55831469333333339</v>
      </c>
    </row>
    <row r="101" spans="1:5" ht="51" x14ac:dyDescent="0.2">
      <c r="A101" s="5" t="s">
        <v>36</v>
      </c>
      <c r="B101" s="6" t="s">
        <v>37</v>
      </c>
      <c r="C101" s="7">
        <v>16264600</v>
      </c>
      <c r="D101" s="7">
        <v>11246213.290000001</v>
      </c>
      <c r="E101" s="8">
        <f t="shared" si="3"/>
        <v>0.69145341969676477</v>
      </c>
    </row>
    <row r="102" spans="1:5" x14ac:dyDescent="0.2">
      <c r="A102" s="9" t="s">
        <v>11</v>
      </c>
      <c r="B102" s="10" t="s">
        <v>12</v>
      </c>
      <c r="C102" s="11">
        <v>11175000</v>
      </c>
      <c r="D102" s="11">
        <v>8128355.2999999998</v>
      </c>
      <c r="E102" s="8">
        <f t="shared" si="3"/>
        <v>0.72736960178970911</v>
      </c>
    </row>
    <row r="103" spans="1:5" x14ac:dyDescent="0.2">
      <c r="A103" s="9" t="s">
        <v>13</v>
      </c>
      <c r="B103" s="10" t="s">
        <v>14</v>
      </c>
      <c r="C103" s="11">
        <v>2458600</v>
      </c>
      <c r="D103" s="11">
        <v>1832513.44</v>
      </c>
      <c r="E103" s="8">
        <f t="shared" si="3"/>
        <v>0.74534834458634991</v>
      </c>
    </row>
    <row r="104" spans="1:5" x14ac:dyDescent="0.2">
      <c r="A104" s="9" t="s">
        <v>15</v>
      </c>
      <c r="B104" s="10" t="s">
        <v>16</v>
      </c>
      <c r="C104" s="11">
        <v>710000</v>
      </c>
      <c r="D104" s="11">
        <v>458135.93</v>
      </c>
      <c r="E104" s="8">
        <f t="shared" si="3"/>
        <v>0.64526187323943662</v>
      </c>
    </row>
    <row r="105" spans="1:5" x14ac:dyDescent="0.2">
      <c r="A105" s="9" t="s">
        <v>21</v>
      </c>
      <c r="B105" s="10" t="s">
        <v>22</v>
      </c>
      <c r="C105" s="11">
        <v>820000</v>
      </c>
      <c r="D105" s="11">
        <v>301659.21999999997</v>
      </c>
      <c r="E105" s="8">
        <f t="shared" si="3"/>
        <v>0.36787709756097559</v>
      </c>
    </row>
    <row r="106" spans="1:5" x14ac:dyDescent="0.2">
      <c r="A106" s="9" t="s">
        <v>23</v>
      </c>
      <c r="B106" s="10" t="s">
        <v>24</v>
      </c>
      <c r="C106" s="11">
        <v>50000</v>
      </c>
      <c r="D106" s="11">
        <v>7640.28</v>
      </c>
      <c r="E106" s="8">
        <f t="shared" si="3"/>
        <v>0.15280559999999999</v>
      </c>
    </row>
    <row r="107" spans="1:5" x14ac:dyDescent="0.2">
      <c r="A107" s="9" t="s">
        <v>25</v>
      </c>
      <c r="B107" s="10" t="s">
        <v>26</v>
      </c>
      <c r="C107" s="11">
        <v>20000</v>
      </c>
      <c r="D107" s="11">
        <v>3830.14</v>
      </c>
      <c r="E107" s="8">
        <f t="shared" si="3"/>
        <v>0.19150699999999998</v>
      </c>
    </row>
    <row r="108" spans="1:5" x14ac:dyDescent="0.2">
      <c r="A108" s="9" t="s">
        <v>27</v>
      </c>
      <c r="B108" s="10" t="s">
        <v>28</v>
      </c>
      <c r="C108" s="11">
        <v>250000</v>
      </c>
      <c r="D108" s="11">
        <v>101086.16</v>
      </c>
      <c r="E108" s="8">
        <f t="shared" si="3"/>
        <v>0.40434464000000003</v>
      </c>
    </row>
    <row r="109" spans="1:5" x14ac:dyDescent="0.2">
      <c r="A109" s="9" t="s">
        <v>29</v>
      </c>
      <c r="B109" s="10" t="s">
        <v>30</v>
      </c>
      <c r="C109" s="11">
        <v>610000</v>
      </c>
      <c r="D109" s="11">
        <v>296606.74</v>
      </c>
      <c r="E109" s="8">
        <f t="shared" si="3"/>
        <v>0.48624055737704919</v>
      </c>
    </row>
    <row r="110" spans="1:5" ht="25.5" x14ac:dyDescent="0.2">
      <c r="A110" s="9" t="s">
        <v>31</v>
      </c>
      <c r="B110" s="10" t="s">
        <v>32</v>
      </c>
      <c r="C110" s="11">
        <v>30000</v>
      </c>
      <c r="D110" s="11">
        <v>21400</v>
      </c>
      <c r="E110" s="8">
        <f t="shared" si="3"/>
        <v>0.71333333333333337</v>
      </c>
    </row>
    <row r="111" spans="1:5" x14ac:dyDescent="0.2">
      <c r="A111" s="9" t="s">
        <v>38</v>
      </c>
      <c r="B111" s="10" t="s">
        <v>39</v>
      </c>
      <c r="C111" s="11">
        <v>10000</v>
      </c>
      <c r="D111" s="11">
        <v>5000</v>
      </c>
      <c r="E111" s="8">
        <f t="shared" si="3"/>
        <v>0.5</v>
      </c>
    </row>
    <row r="112" spans="1:5" x14ac:dyDescent="0.2">
      <c r="A112" s="9" t="s">
        <v>40</v>
      </c>
      <c r="B112" s="10" t="s">
        <v>41</v>
      </c>
      <c r="C112" s="11">
        <v>131000</v>
      </c>
      <c r="D112" s="11">
        <v>89986.08</v>
      </c>
      <c r="E112" s="8">
        <f t="shared" si="3"/>
        <v>0.68691664122137408</v>
      </c>
    </row>
    <row r="113" spans="1:5" x14ac:dyDescent="0.2">
      <c r="A113" s="5" t="s">
        <v>42</v>
      </c>
      <c r="B113" s="6" t="s">
        <v>43</v>
      </c>
      <c r="C113" s="7">
        <v>1524244</v>
      </c>
      <c r="D113" s="7">
        <v>696133.94000000006</v>
      </c>
      <c r="E113" s="8">
        <f t="shared" si="3"/>
        <v>0.45670767934792594</v>
      </c>
    </row>
    <row r="114" spans="1:5" x14ac:dyDescent="0.2">
      <c r="A114" s="9" t="s">
        <v>15</v>
      </c>
      <c r="B114" s="10" t="s">
        <v>16</v>
      </c>
      <c r="C114" s="11">
        <v>797344</v>
      </c>
      <c r="D114" s="11">
        <v>470365.2</v>
      </c>
      <c r="E114" s="8">
        <f t="shared" si="3"/>
        <v>0.5899150178592929</v>
      </c>
    </row>
    <row r="115" spans="1:5" x14ac:dyDescent="0.2">
      <c r="A115" s="9" t="s">
        <v>21</v>
      </c>
      <c r="B115" s="10" t="s">
        <v>22</v>
      </c>
      <c r="C115" s="11">
        <v>376900</v>
      </c>
      <c r="D115" s="11">
        <v>75768.740000000005</v>
      </c>
      <c r="E115" s="8">
        <f t="shared" si="3"/>
        <v>0.20103141416821441</v>
      </c>
    </row>
    <row r="116" spans="1:5" ht="25.5" x14ac:dyDescent="0.2">
      <c r="A116" s="9" t="s">
        <v>31</v>
      </c>
      <c r="B116" s="10" t="s">
        <v>32</v>
      </c>
      <c r="C116" s="11">
        <v>350000</v>
      </c>
      <c r="D116" s="11">
        <v>150000</v>
      </c>
      <c r="E116" s="8">
        <f t="shared" si="3"/>
        <v>0.42857142857142855</v>
      </c>
    </row>
    <row r="117" spans="1:5" x14ac:dyDescent="0.2">
      <c r="A117" s="5" t="s">
        <v>44</v>
      </c>
      <c r="B117" s="6" t="s">
        <v>45</v>
      </c>
      <c r="C117" s="7">
        <v>166000</v>
      </c>
      <c r="D117" s="7">
        <v>115853.18</v>
      </c>
      <c r="E117" s="8">
        <f t="shared" si="3"/>
        <v>0.69791072289156619</v>
      </c>
    </row>
    <row r="118" spans="1:5" x14ac:dyDescent="0.2">
      <c r="A118" s="9" t="s">
        <v>15</v>
      </c>
      <c r="B118" s="10" t="s">
        <v>16</v>
      </c>
      <c r="C118" s="11">
        <v>120000</v>
      </c>
      <c r="D118" s="11">
        <v>69863.179999999993</v>
      </c>
      <c r="E118" s="8">
        <f t="shared" si="3"/>
        <v>0.58219316666666665</v>
      </c>
    </row>
    <row r="119" spans="1:5" ht="25.5" x14ac:dyDescent="0.2">
      <c r="A119" s="9" t="s">
        <v>31</v>
      </c>
      <c r="B119" s="10" t="s">
        <v>32</v>
      </c>
      <c r="C119" s="11">
        <v>46000</v>
      </c>
      <c r="D119" s="11">
        <v>45990</v>
      </c>
      <c r="E119" s="8">
        <f t="shared" si="3"/>
        <v>0.99978260869565216</v>
      </c>
    </row>
    <row r="120" spans="1:5" ht="51" x14ac:dyDescent="0.2">
      <c r="A120" s="5" t="s">
        <v>46</v>
      </c>
      <c r="B120" s="6" t="s">
        <v>47</v>
      </c>
      <c r="C120" s="7">
        <v>480000</v>
      </c>
      <c r="D120" s="7">
        <v>364037.66</v>
      </c>
      <c r="E120" s="8">
        <f t="shared" si="3"/>
        <v>0.75841179166666661</v>
      </c>
    </row>
    <row r="121" spans="1:5" ht="25.5" x14ac:dyDescent="0.2">
      <c r="A121" s="9" t="s">
        <v>31</v>
      </c>
      <c r="B121" s="10" t="s">
        <v>32</v>
      </c>
      <c r="C121" s="11">
        <v>480000</v>
      </c>
      <c r="D121" s="11">
        <v>364037.66</v>
      </c>
      <c r="E121" s="8">
        <f t="shared" si="3"/>
        <v>0.75841179166666661</v>
      </c>
    </row>
    <row r="122" spans="1:5" ht="25.5" x14ac:dyDescent="0.2">
      <c r="A122" s="5" t="s">
        <v>48</v>
      </c>
      <c r="B122" s="6" t="s">
        <v>49</v>
      </c>
      <c r="C122" s="7">
        <v>3654000</v>
      </c>
      <c r="D122" s="7">
        <v>1448400</v>
      </c>
      <c r="E122" s="8">
        <f t="shared" si="3"/>
        <v>0.39638752052545156</v>
      </c>
    </row>
    <row r="123" spans="1:5" x14ac:dyDescent="0.2">
      <c r="A123" s="9" t="s">
        <v>38</v>
      </c>
      <c r="B123" s="10" t="s">
        <v>39</v>
      </c>
      <c r="C123" s="11">
        <v>3654000</v>
      </c>
      <c r="D123" s="11">
        <v>1448400</v>
      </c>
      <c r="E123" s="8">
        <f t="shared" si="3"/>
        <v>0.39638752052545156</v>
      </c>
    </row>
    <row r="124" spans="1:5" x14ac:dyDescent="0.2">
      <c r="A124" s="5" t="s">
        <v>50</v>
      </c>
      <c r="B124" s="6" t="s">
        <v>51</v>
      </c>
      <c r="C124" s="7">
        <v>1090000</v>
      </c>
      <c r="D124" s="7">
        <v>604368</v>
      </c>
      <c r="E124" s="8">
        <f t="shared" si="3"/>
        <v>0.55446605504587154</v>
      </c>
    </row>
    <row r="125" spans="1:5" x14ac:dyDescent="0.2">
      <c r="A125" s="9" t="s">
        <v>15</v>
      </c>
      <c r="B125" s="10" t="s">
        <v>16</v>
      </c>
      <c r="C125" s="11">
        <v>115000</v>
      </c>
      <c r="D125" s="11">
        <v>22368</v>
      </c>
      <c r="E125" s="8">
        <f t="shared" si="3"/>
        <v>0.19450434782608694</v>
      </c>
    </row>
    <row r="126" spans="1:5" x14ac:dyDescent="0.2">
      <c r="A126" s="9" t="s">
        <v>21</v>
      </c>
      <c r="B126" s="10" t="s">
        <v>22</v>
      </c>
      <c r="C126" s="11">
        <v>150000</v>
      </c>
      <c r="D126" s="11">
        <v>0</v>
      </c>
      <c r="E126" s="8">
        <f t="shared" si="3"/>
        <v>0</v>
      </c>
    </row>
    <row r="127" spans="1:5" ht="25.5" x14ac:dyDescent="0.2">
      <c r="A127" s="9" t="s">
        <v>31</v>
      </c>
      <c r="B127" s="10" t="s">
        <v>32</v>
      </c>
      <c r="C127" s="11">
        <v>825000</v>
      </c>
      <c r="D127" s="11">
        <v>582000</v>
      </c>
      <c r="E127" s="8">
        <f t="shared" si="3"/>
        <v>0.70545454545454545</v>
      </c>
    </row>
    <row r="128" spans="1:5" x14ac:dyDescent="0.2">
      <c r="A128" s="5" t="s">
        <v>33</v>
      </c>
      <c r="B128" s="6" t="s">
        <v>34</v>
      </c>
      <c r="C128" s="7">
        <v>3500000</v>
      </c>
      <c r="D128" s="7">
        <v>1853529.71</v>
      </c>
      <c r="E128" s="8">
        <f t="shared" si="3"/>
        <v>0.52957991714285713</v>
      </c>
    </row>
    <row r="129" spans="1:5" x14ac:dyDescent="0.2">
      <c r="A129" s="9" t="s">
        <v>27</v>
      </c>
      <c r="B129" s="10" t="s">
        <v>28</v>
      </c>
      <c r="C129" s="11">
        <v>3500000</v>
      </c>
      <c r="D129" s="11">
        <v>1853529.71</v>
      </c>
      <c r="E129" s="8">
        <f t="shared" si="3"/>
        <v>0.52957991714285713</v>
      </c>
    </row>
    <row r="130" spans="1:5" x14ac:dyDescent="0.2">
      <c r="A130" s="5" t="s">
        <v>52</v>
      </c>
      <c r="B130" s="6" t="s">
        <v>53</v>
      </c>
      <c r="C130" s="7">
        <v>350000</v>
      </c>
      <c r="D130" s="7">
        <v>126990</v>
      </c>
      <c r="E130" s="8">
        <f t="shared" si="3"/>
        <v>0.36282857142857144</v>
      </c>
    </row>
    <row r="131" spans="1:5" x14ac:dyDescent="0.2">
      <c r="A131" s="9" t="s">
        <v>21</v>
      </c>
      <c r="B131" s="10" t="s">
        <v>22</v>
      </c>
      <c r="C131" s="11">
        <v>350000</v>
      </c>
      <c r="D131" s="11">
        <v>126990</v>
      </c>
      <c r="E131" s="8">
        <f t="shared" si="3"/>
        <v>0.36282857142857144</v>
      </c>
    </row>
    <row r="132" spans="1:5" ht="25.5" x14ac:dyDescent="0.2">
      <c r="A132" s="5" t="s">
        <v>54</v>
      </c>
      <c r="B132" s="6" t="s">
        <v>55</v>
      </c>
      <c r="C132" s="7">
        <v>120080</v>
      </c>
      <c r="D132" s="7">
        <v>93390</v>
      </c>
      <c r="E132" s="8">
        <f t="shared" si="3"/>
        <v>0.77773151232511661</v>
      </c>
    </row>
    <row r="133" spans="1:5" x14ac:dyDescent="0.2">
      <c r="A133" s="9" t="s">
        <v>15</v>
      </c>
      <c r="B133" s="10" t="s">
        <v>16</v>
      </c>
      <c r="C133" s="11">
        <v>50080</v>
      </c>
      <c r="D133" s="11">
        <v>33390</v>
      </c>
      <c r="E133" s="8">
        <f t="shared" si="3"/>
        <v>0.66673322683706071</v>
      </c>
    </row>
    <row r="134" spans="1:5" x14ac:dyDescent="0.2">
      <c r="A134" s="9" t="s">
        <v>21</v>
      </c>
      <c r="B134" s="10" t="s">
        <v>22</v>
      </c>
      <c r="C134" s="11">
        <v>70000</v>
      </c>
      <c r="D134" s="11">
        <v>60000</v>
      </c>
      <c r="E134" s="8">
        <f t="shared" ref="E134:E160" si="4">D134/C134</f>
        <v>0.8571428571428571</v>
      </c>
    </row>
    <row r="135" spans="1:5" ht="25.5" x14ac:dyDescent="0.2">
      <c r="A135" s="5" t="s">
        <v>56</v>
      </c>
      <c r="B135" s="6" t="s">
        <v>57</v>
      </c>
      <c r="C135" s="7">
        <v>2375500</v>
      </c>
      <c r="D135" s="7">
        <v>1771150.89</v>
      </c>
      <c r="E135" s="8">
        <f t="shared" si="4"/>
        <v>0.74559077667859397</v>
      </c>
    </row>
    <row r="136" spans="1:5" x14ac:dyDescent="0.2">
      <c r="A136" s="9" t="s">
        <v>11</v>
      </c>
      <c r="B136" s="10" t="s">
        <v>12</v>
      </c>
      <c r="C136" s="11">
        <v>1495000</v>
      </c>
      <c r="D136" s="11">
        <v>1097830.53</v>
      </c>
      <c r="E136" s="8">
        <f t="shared" si="4"/>
        <v>0.73433480267558526</v>
      </c>
    </row>
    <row r="137" spans="1:5" x14ac:dyDescent="0.2">
      <c r="A137" s="9" t="s">
        <v>13</v>
      </c>
      <c r="B137" s="10" t="s">
        <v>14</v>
      </c>
      <c r="C137" s="11">
        <v>338920</v>
      </c>
      <c r="D137" s="11">
        <v>234948.17</v>
      </c>
      <c r="E137" s="8">
        <f t="shared" si="4"/>
        <v>0.69322604154372713</v>
      </c>
    </row>
    <row r="138" spans="1:5" x14ac:dyDescent="0.2">
      <c r="A138" s="9" t="s">
        <v>15</v>
      </c>
      <c r="B138" s="10" t="s">
        <v>16</v>
      </c>
      <c r="C138" s="11">
        <v>220000</v>
      </c>
      <c r="D138" s="11">
        <v>212199</v>
      </c>
      <c r="E138" s="8">
        <f t="shared" si="4"/>
        <v>0.96454090909090906</v>
      </c>
    </row>
    <row r="139" spans="1:5" x14ac:dyDescent="0.2">
      <c r="A139" s="9" t="s">
        <v>21</v>
      </c>
      <c r="B139" s="10" t="s">
        <v>22</v>
      </c>
      <c r="C139" s="11">
        <v>17020</v>
      </c>
      <c r="D139" s="11">
        <v>1981.44</v>
      </c>
      <c r="E139" s="8">
        <f t="shared" si="4"/>
        <v>0.11641833137485312</v>
      </c>
    </row>
    <row r="140" spans="1:5" x14ac:dyDescent="0.2">
      <c r="A140" s="9" t="s">
        <v>25</v>
      </c>
      <c r="B140" s="10" t="s">
        <v>26</v>
      </c>
      <c r="C140" s="11">
        <v>2280</v>
      </c>
      <c r="D140" s="11">
        <v>1214.95</v>
      </c>
      <c r="E140" s="8">
        <f t="shared" si="4"/>
        <v>0.53287280701754391</v>
      </c>
    </row>
    <row r="141" spans="1:5" x14ac:dyDescent="0.2">
      <c r="A141" s="9" t="s">
        <v>58</v>
      </c>
      <c r="B141" s="10" t="s">
        <v>59</v>
      </c>
      <c r="C141" s="11">
        <v>219300</v>
      </c>
      <c r="D141" s="11">
        <v>139996.79999999999</v>
      </c>
      <c r="E141" s="8">
        <f t="shared" si="4"/>
        <v>0.63838030095759224</v>
      </c>
    </row>
    <row r="142" spans="1:5" ht="25.5" x14ac:dyDescent="0.2">
      <c r="A142" s="9" t="s">
        <v>31</v>
      </c>
      <c r="B142" s="10" t="s">
        <v>32</v>
      </c>
      <c r="C142" s="11">
        <v>82980</v>
      </c>
      <c r="D142" s="11">
        <v>82980</v>
      </c>
      <c r="E142" s="8">
        <f t="shared" si="4"/>
        <v>1</v>
      </c>
    </row>
    <row r="143" spans="1:5" hidden="1" x14ac:dyDescent="0.2">
      <c r="A143" s="12">
        <v>1010</v>
      </c>
      <c r="B143" s="6" t="s">
        <v>77</v>
      </c>
      <c r="C143" s="7">
        <v>4964005</v>
      </c>
      <c r="D143" s="7">
        <v>3510576.1599999997</v>
      </c>
      <c r="E143" s="8">
        <f t="shared" si="4"/>
        <v>0.70720641095244663</v>
      </c>
    </row>
    <row r="144" spans="1:5" hidden="1" x14ac:dyDescent="0.2">
      <c r="A144" s="9" t="s">
        <v>11</v>
      </c>
      <c r="B144" s="10" t="s">
        <v>12</v>
      </c>
      <c r="C144" s="11">
        <v>2870800</v>
      </c>
      <c r="D144" s="11">
        <v>2163320.88</v>
      </c>
      <c r="E144" s="8">
        <f t="shared" si="4"/>
        <v>0.75356028981468581</v>
      </c>
    </row>
    <row r="145" spans="1:5" hidden="1" x14ac:dyDescent="0.2">
      <c r="A145" s="9" t="s">
        <v>13</v>
      </c>
      <c r="B145" s="10" t="s">
        <v>14</v>
      </c>
      <c r="C145" s="11">
        <v>635330</v>
      </c>
      <c r="D145" s="11">
        <v>485079</v>
      </c>
      <c r="E145" s="8">
        <f t="shared" si="4"/>
        <v>0.76350715376261158</v>
      </c>
    </row>
    <row r="146" spans="1:5" hidden="1" x14ac:dyDescent="0.2">
      <c r="A146" s="9" t="s">
        <v>15</v>
      </c>
      <c r="B146" s="10" t="s">
        <v>16</v>
      </c>
      <c r="C146" s="11">
        <v>82000</v>
      </c>
      <c r="D146" s="11">
        <v>2895</v>
      </c>
      <c r="E146" s="8">
        <f t="shared" si="4"/>
        <v>3.5304878048780484E-2</v>
      </c>
    </row>
    <row r="147" spans="1:5" hidden="1" x14ac:dyDescent="0.2">
      <c r="A147" s="9" t="s">
        <v>17</v>
      </c>
      <c r="B147" s="10" t="s">
        <v>18</v>
      </c>
      <c r="C147" s="11">
        <v>7000</v>
      </c>
      <c r="D147" s="11">
        <v>0</v>
      </c>
      <c r="E147" s="8">
        <f t="shared" si="4"/>
        <v>0</v>
      </c>
    </row>
    <row r="148" spans="1:5" hidden="1" x14ac:dyDescent="0.2">
      <c r="A148" s="9" t="s">
        <v>19</v>
      </c>
      <c r="B148" s="10" t="s">
        <v>20</v>
      </c>
      <c r="C148" s="11">
        <v>450000</v>
      </c>
      <c r="D148" s="11">
        <v>294731.26</v>
      </c>
      <c r="E148" s="8">
        <f t="shared" si="4"/>
        <v>0.65495835555555559</v>
      </c>
    </row>
    <row r="149" spans="1:5" hidden="1" x14ac:dyDescent="0.2">
      <c r="A149" s="9" t="s">
        <v>21</v>
      </c>
      <c r="B149" s="10" t="s">
        <v>22</v>
      </c>
      <c r="C149" s="11">
        <v>314875</v>
      </c>
      <c r="D149" s="11">
        <v>256674.88</v>
      </c>
      <c r="E149" s="8">
        <f t="shared" si="4"/>
        <v>0.81516436681222704</v>
      </c>
    </row>
    <row r="150" spans="1:5" hidden="1" x14ac:dyDescent="0.2">
      <c r="A150" s="9" t="s">
        <v>23</v>
      </c>
      <c r="B150" s="10" t="s">
        <v>24</v>
      </c>
      <c r="C150" s="11">
        <v>1000</v>
      </c>
      <c r="D150" s="11">
        <v>0</v>
      </c>
      <c r="E150" s="8">
        <f t="shared" si="4"/>
        <v>0</v>
      </c>
    </row>
    <row r="151" spans="1:5" hidden="1" x14ac:dyDescent="0.2">
      <c r="A151" s="9" t="s">
        <v>25</v>
      </c>
      <c r="B151" s="10" t="s">
        <v>26</v>
      </c>
      <c r="C151" s="11">
        <v>18000</v>
      </c>
      <c r="D151" s="11">
        <v>10592.98</v>
      </c>
      <c r="E151" s="8">
        <f t="shared" si="4"/>
        <v>0.5884988888888889</v>
      </c>
    </row>
    <row r="152" spans="1:5" hidden="1" x14ac:dyDescent="0.2">
      <c r="A152" s="9" t="s">
        <v>27</v>
      </c>
      <c r="B152" s="10" t="s">
        <v>28</v>
      </c>
      <c r="C152" s="11">
        <v>160000</v>
      </c>
      <c r="D152" s="11">
        <v>91809.71</v>
      </c>
      <c r="E152" s="8">
        <f t="shared" si="4"/>
        <v>0.57381068750000008</v>
      </c>
    </row>
    <row r="153" spans="1:5" hidden="1" x14ac:dyDescent="0.2">
      <c r="A153" s="9" t="s">
        <v>29</v>
      </c>
      <c r="B153" s="10" t="s">
        <v>30</v>
      </c>
      <c r="C153" s="11">
        <v>425000</v>
      </c>
      <c r="D153" s="11">
        <v>205472.45</v>
      </c>
      <c r="E153" s="8">
        <f t="shared" si="4"/>
        <v>0.48346458823529415</v>
      </c>
    </row>
    <row r="154" spans="1:5" x14ac:dyDescent="0.2">
      <c r="A154" s="5" t="s">
        <v>60</v>
      </c>
      <c r="B154" s="6" t="s">
        <v>78</v>
      </c>
      <c r="C154" s="7">
        <v>2491054</v>
      </c>
      <c r="D154" s="7">
        <v>1732000</v>
      </c>
      <c r="E154" s="8">
        <f t="shared" si="4"/>
        <v>0.6952880186459226</v>
      </c>
    </row>
    <row r="155" spans="1:5" ht="25.5" x14ac:dyDescent="0.2">
      <c r="A155" s="9" t="s">
        <v>5</v>
      </c>
      <c r="B155" s="10" t="s">
        <v>6</v>
      </c>
      <c r="C155" s="11">
        <v>2491054</v>
      </c>
      <c r="D155" s="11">
        <v>1732000</v>
      </c>
      <c r="E155" s="8">
        <f t="shared" si="4"/>
        <v>0.6952880186459226</v>
      </c>
    </row>
    <row r="156" spans="1:5" x14ac:dyDescent="0.2">
      <c r="A156" s="5" t="s">
        <v>61</v>
      </c>
      <c r="B156" s="6" t="s">
        <v>79</v>
      </c>
      <c r="C156" s="7">
        <v>300000</v>
      </c>
      <c r="D156" s="7">
        <v>299713.25</v>
      </c>
      <c r="E156" s="8">
        <f t="shared" si="4"/>
        <v>0.99904416666666662</v>
      </c>
    </row>
    <row r="157" spans="1:5" ht="25.5" x14ac:dyDescent="0.2">
      <c r="A157" s="9" t="s">
        <v>5</v>
      </c>
      <c r="B157" s="10" t="s">
        <v>6</v>
      </c>
      <c r="C157" s="11">
        <v>300000</v>
      </c>
      <c r="D157" s="11">
        <v>299713.25</v>
      </c>
      <c r="E157" s="8">
        <f t="shared" si="4"/>
        <v>0.99904416666666662</v>
      </c>
    </row>
    <row r="158" spans="1:5" x14ac:dyDescent="0.2">
      <c r="A158" s="5" t="s">
        <v>62</v>
      </c>
      <c r="B158" s="6" t="s">
        <v>80</v>
      </c>
      <c r="C158" s="7">
        <v>1700000</v>
      </c>
      <c r="D158" s="7">
        <v>1287486</v>
      </c>
      <c r="E158" s="8">
        <f t="shared" si="4"/>
        <v>0.75734470588235292</v>
      </c>
    </row>
    <row r="159" spans="1:5" ht="26.25" thickBot="1" x14ac:dyDescent="0.25">
      <c r="A159" s="13" t="s">
        <v>5</v>
      </c>
      <c r="B159" s="14" t="s">
        <v>6</v>
      </c>
      <c r="C159" s="15">
        <v>1700000</v>
      </c>
      <c r="D159" s="15">
        <v>1287486</v>
      </c>
      <c r="E159" s="16">
        <f t="shared" si="4"/>
        <v>0.75734470588235292</v>
      </c>
    </row>
    <row r="160" spans="1:5" ht="16.5" thickBot="1" x14ac:dyDescent="0.25">
      <c r="A160" s="17" t="s">
        <v>63</v>
      </c>
      <c r="B160" s="18" t="s">
        <v>64</v>
      </c>
      <c r="C160" s="19">
        <f>C5+C7+C9+C11+C46+C48+C62+C76+C101+C113+C117+C120+C122+C124+C128+C130+C132+C135+C154+C156+C158</f>
        <v>100722872</v>
      </c>
      <c r="D160" s="19">
        <f>D5+D7+D9+D11+D46+D48+D62+D76+D101+D113+D117+D120+D122+D124+D128+D130+D132+D135+D154+D156+D158</f>
        <v>69526221.389999986</v>
      </c>
      <c r="E160" s="20">
        <f t="shared" si="4"/>
        <v>0.69027242779574416</v>
      </c>
    </row>
    <row r="161" spans="1:12" s="3" customFormat="1" ht="15.75" x14ac:dyDescent="0.2">
      <c r="A161" s="22"/>
      <c r="B161" s="23"/>
      <c r="C161" s="24"/>
      <c r="D161" s="24"/>
      <c r="E161" s="25"/>
    </row>
    <row r="162" spans="1:12" x14ac:dyDescent="0.2">
      <c r="A162" s="3"/>
      <c r="B162" s="21"/>
      <c r="C162" s="21"/>
      <c r="D162" s="21"/>
      <c r="F162" s="3"/>
      <c r="G162" s="3"/>
      <c r="H162" s="3"/>
      <c r="I162" s="3"/>
      <c r="J162" s="3"/>
      <c r="K162" s="3"/>
      <c r="L162" s="3"/>
    </row>
    <row r="163" spans="1:12" x14ac:dyDescent="0.2">
      <c r="A163" s="3"/>
      <c r="B163" s="21" t="s">
        <v>84</v>
      </c>
      <c r="C163" s="21"/>
      <c r="D163" s="21" t="s">
        <v>85</v>
      </c>
      <c r="F163" s="3"/>
      <c r="G163" s="3"/>
      <c r="I163" s="3"/>
      <c r="J163" s="3"/>
      <c r="K163" s="3"/>
      <c r="L163" s="3"/>
    </row>
    <row r="164" spans="1:12" x14ac:dyDescent="0.2">
      <c r="B164" s="21"/>
      <c r="C164" s="21"/>
      <c r="D164" s="21"/>
    </row>
    <row r="165" spans="1:12" x14ac:dyDescent="0.2">
      <c r="B165" s="21"/>
      <c r="C165" s="21"/>
      <c r="D165" s="21"/>
    </row>
  </sheetData>
  <mergeCells count="2">
    <mergeCell ref="A2:D2"/>
    <mergeCell ref="A3:D3"/>
  </mergeCells>
  <pageMargins left="0.32" right="0.33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(осн) </vt:lpstr>
      <vt:lpstr>'Лист1 (осн) 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2018-11-22T13:40:22Z</cp:lastPrinted>
  <dcterms:created xsi:type="dcterms:W3CDTF">2018-10-30T13:07:38Z</dcterms:created>
  <dcterms:modified xsi:type="dcterms:W3CDTF">2018-11-28T07:08:02Z</dcterms:modified>
</cp:coreProperties>
</file>