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iscC\files\desktop\НОВА - 2013\РАДА VII - 2015 РІК\СЕСІЇ\2020 рік\Чергова 68 сесія від 12.06.2020р\"/>
    </mc:Choice>
  </mc:AlternateContent>
  <bookViews>
    <workbookView xWindow="0" yWindow="0" windowWidth="21570" windowHeight="8085" activeTab="1"/>
  </bookViews>
  <sheets>
    <sheet name="6030" sheetId="1" r:id="rId1"/>
    <sheet name="6030 (черв)" sheetId="3" r:id="rId2"/>
  </sheets>
  <definedNames>
    <definedName name="_xlnm.Print_Titles" localSheetId="0">'6030'!$8:$12</definedName>
    <definedName name="_xlnm.Print_Titles" localSheetId="1">'6030 (черв)'!$8:$12</definedName>
    <definedName name="_xlnm.Print_Area" localSheetId="0">'6030'!$A$1:$K$55</definedName>
    <definedName name="_xlnm.Print_Area" localSheetId="1">'6030 (черв)'!$A$1:$K$55</definedName>
  </definedNames>
  <calcPr calcId="162913"/>
</workbook>
</file>

<file path=xl/calcChain.xml><?xml version="1.0" encoding="utf-8"?>
<calcChain xmlns="http://schemas.openxmlformats.org/spreadsheetml/2006/main">
  <c r="I18" i="3" l="1"/>
  <c r="I23" i="3"/>
  <c r="F23" i="3" s="1"/>
  <c r="I37" i="3"/>
  <c r="F37" i="3" s="1"/>
  <c r="F36" i="3" s="1"/>
  <c r="J36" i="3"/>
  <c r="J17" i="3"/>
  <c r="J15" i="3"/>
  <c r="F18" i="3" l="1"/>
  <c r="F17" i="3" s="1"/>
  <c r="I36" i="3"/>
  <c r="I36" i="1"/>
  <c r="F36" i="1"/>
  <c r="F17" i="1"/>
  <c r="F15" i="1" l="1"/>
  <c r="J15" i="1"/>
  <c r="J36" i="1"/>
  <c r="I26" i="1"/>
  <c r="I25" i="1"/>
  <c r="J17" i="1"/>
  <c r="I16" i="1"/>
  <c r="I17" i="1" l="1"/>
  <c r="I15" i="1" s="1"/>
  <c r="I25" i="3"/>
  <c r="I17" i="3" s="1"/>
  <c r="I26" i="3"/>
  <c r="I16" i="3"/>
  <c r="I15" i="3" s="1"/>
  <c r="F15" i="3" s="1"/>
</calcChain>
</file>

<file path=xl/sharedStrings.xml><?xml version="1.0" encoding="utf-8"?>
<sst xmlns="http://schemas.openxmlformats.org/spreadsheetml/2006/main" count="188" uniqueCount="86">
  <si>
    <t>№ з/п</t>
  </si>
  <si>
    <t>Зміст заходу</t>
  </si>
  <si>
    <t>КФК</t>
  </si>
  <si>
    <t>КЕКВ</t>
  </si>
  <si>
    <t xml:space="preserve">Термін виконання </t>
  </si>
  <si>
    <t>Фінансове забезпечення (тис.грн.)</t>
  </si>
  <si>
    <t>Підстава</t>
  </si>
  <si>
    <t>Всього</t>
  </si>
  <si>
    <t>в тому числі</t>
  </si>
  <si>
    <t>Обласний бюджет</t>
  </si>
  <si>
    <t>Районний бюджет</t>
  </si>
  <si>
    <t>Міський бюджет</t>
  </si>
  <si>
    <t>Загальний фонд</t>
  </si>
  <si>
    <t>Спеціальний фонд</t>
  </si>
  <si>
    <t>КП "БГВУЖКГ"</t>
  </si>
  <si>
    <t>Благоустрій міста Боярка</t>
  </si>
  <si>
    <t>6030</t>
  </si>
  <si>
    <t>2610</t>
  </si>
  <si>
    <t>Заробітна плата з нарахуваннями</t>
  </si>
  <si>
    <t>64, 5 посади відповідно до штатного розпису     ( в т.ч. стимулюючі виплати та матеріальна допомога з податками та нарахуваннями)</t>
  </si>
  <si>
    <t>Предмети та матеріали</t>
  </si>
  <si>
    <t>А 95 - 28,94 грн. за літр ;   А 92 -27,55 грн. за літр; ДП - 27,18 за літр ; Газ скраплений - 11,77 за літр</t>
  </si>
  <si>
    <t>Посипочний матеріал (пісок)</t>
  </si>
  <si>
    <t>380 грн./тонну (250 000,00/380=657 т)</t>
  </si>
  <si>
    <t>435 грн./тонну (100 000,00/435=230 т)</t>
  </si>
  <si>
    <t>Сіль для посипння доріг</t>
  </si>
  <si>
    <t>1 900,00 грн./тонну (300 000,00/1900=158 т)</t>
  </si>
  <si>
    <t>Пісок для дитячих майданчиків</t>
  </si>
  <si>
    <t>500 грн./тонну* 200=100 000,00 грн</t>
  </si>
  <si>
    <t>Електроди</t>
  </si>
  <si>
    <t>228,00 грн./уп.*100 уп.= 22 800,00 грн</t>
  </si>
  <si>
    <t>Круг обрізний</t>
  </si>
  <si>
    <t>40,00 грн./шт *  500 шт. = 20 000,00 грн; 20,00* 500 шт= 10 000,00</t>
  </si>
  <si>
    <t>Папір А 4, файли, ручки, олівці, папки, скріпки, скоби, скотч, стікери, степлер, ножиці</t>
  </si>
  <si>
    <t>Куртки, бушлати, чоботи, резинові чоботи, жилети сигнальні, рукавиці  х/б, рукавиці прорезиневі, дощовики</t>
  </si>
  <si>
    <t xml:space="preserve">
Сапа 200мм
Пилка по дереву L400
Пилка по дереву L500
Сокира з сокирищем
Мітла березова
Граблі віяло пруткові
Лопата совкова
Держак для лопат
Держак для граблів
Граблі штирові
Сікатор 
Мітла пластмасова
Пилка по дереву 
Лопата американка
Лопата штикова
Граблі віяло пластинчаті
Лопата совкова
Держак для лопат
Граблі штирові
Щітка макловиця 140х40
Щітка флейц 90мм
Щітка флейц 2,5
</t>
  </si>
  <si>
    <t>Пакети для сміття</t>
  </si>
  <si>
    <t>1 пакет (80 мк*110*70) * 10,8 грн. = 15 000 штук</t>
  </si>
  <si>
    <t>Робочі рукавиці</t>
  </si>
  <si>
    <t>Рукавиці трикотажні 45 грн/пара *500 шт. = 22 500 грн. рукавиці хб 25 грн/пара* 1100 шт=  27 500 грн.</t>
  </si>
  <si>
    <t>Траверси кріплення ліхтарів - натягувачі для двухшпильового кабелю -; затисачі - ; Пускові пристрої - ; дроселя 70Вт - ; лампи натрієві 70 Вт - ; Дріт АВВГ 2*25 - ; таймер часу - ;автомати однополосні 40 ампер - ; автомати трьохполосні 40 ампер- ; автомати трьохполосні 50 ампер- ; автомати трьохполосні 63 ампер- ; Ізоляційна стрічка ПХВ - ; Магнітний пускач ПМА -  .</t>
  </si>
  <si>
    <t xml:space="preserve">JCB  3 CX - 4 колеса по 20 тис.грн. = 100 тис.грн.  ГАРЗ 3309 - 2 одиниці 6 колес по 8 тис.грн = 48 тис.грн,  </t>
  </si>
  <si>
    <t>Частини та приладдя до транспортних засобів і їх двигунів</t>
  </si>
  <si>
    <t>Прорахувати чітко цифру не має можливості</t>
  </si>
  <si>
    <t>Масла для автотранспортних засобів та ручного інструменту</t>
  </si>
  <si>
    <t>Масло в мотокоси 250 грн./л. * 60 л. = 15 000,00 грн.  Масло в двигун 100грн./л * 200 л. = 20 000,00 грн, гідрамлічне масло 70 грн./л * 215 л.= 15 000,00 грн.</t>
  </si>
  <si>
    <t>Послуги</t>
  </si>
  <si>
    <t>Розчистка снігу</t>
  </si>
  <si>
    <r>
      <rPr>
        <sz val="11"/>
        <rFont val="Times New Roman"/>
        <family val="1"/>
        <charset val="204"/>
      </rPr>
      <t>Обрізка та кронування дерев</t>
    </r>
  </si>
  <si>
    <t>1 600 грн. за 1 маш/год= 125 годин</t>
  </si>
  <si>
    <t>Покіс трави</t>
  </si>
  <si>
    <t>Одна година послуги покосу трави 200 за 1 люд/год</t>
  </si>
  <si>
    <t xml:space="preserve">Поточний ремонт доріг </t>
  </si>
  <si>
    <t>3 500 000,00/650 грн./м2 = 5 385 м2</t>
  </si>
  <si>
    <t>Послуги з підвищення кваліфікації працівників</t>
  </si>
  <si>
    <t>Встановлена вартість виконавця послуг</t>
  </si>
  <si>
    <t>Талони на вивізбудівельного/великогабаритного сміття</t>
  </si>
  <si>
    <t xml:space="preserve"> 100 грн./м3*3000 м3 = 300 000,00 грн.</t>
  </si>
  <si>
    <t>Вилучення люмісцентних ламп</t>
  </si>
  <si>
    <t>Санітарно гігієнічні послуги (в т.ч. дератизація)</t>
  </si>
  <si>
    <t>Оренда та обслуговування 1 кабіни на добу 450,00 грн. Встановлення та зняттяоднієї мобільної туалетної кабіни 1 542,00 грн.</t>
  </si>
  <si>
    <t>Протягом 2020 року</t>
  </si>
  <si>
    <t>Благоустрій - поточні видатки</t>
  </si>
  <si>
    <t xml:space="preserve">Заходи щодо забезпечення Програми благоустрою та утримання території  міста Боярка на 2020 рік
</t>
  </si>
  <si>
    <t>Паливно-мастильні матеріали</t>
  </si>
  <si>
    <t>Щебінь</t>
  </si>
  <si>
    <t>Канцелярські товари</t>
  </si>
  <si>
    <t>Спецодяг та спецвзуття</t>
  </si>
  <si>
    <t>Господарчі товари</t>
  </si>
  <si>
    <t>Електротовари</t>
  </si>
  <si>
    <t>Шини гумові для спецтранспорта</t>
  </si>
  <si>
    <t>Грейдерування доріг</t>
  </si>
  <si>
    <t>Ремонт ручного інструменту</t>
  </si>
  <si>
    <t>Ремонт спецтехніки та автотранспорту</t>
  </si>
  <si>
    <t>Фінансування організації та проведення громадських робіт</t>
  </si>
  <si>
    <t>Організація громадських робіт, що відповідають потребам територіальній громаді м. Боярка</t>
  </si>
  <si>
    <t>350 грн/м3 (900 000/350= 2 572 м3.)</t>
  </si>
  <si>
    <t>Послуги з медичного огляду  працівників благоустрою</t>
  </si>
  <si>
    <t xml:space="preserve">Послуги з лабораторних обстежень робочих місць </t>
  </si>
  <si>
    <t>Послуиг з технічного огляду двох автогідропідіймачів</t>
  </si>
  <si>
    <t>Зелені насадження</t>
  </si>
  <si>
    <t>Листи оцинковані для ремонту дошок оголошень</t>
  </si>
  <si>
    <t>10 шт* 300 грн</t>
  </si>
  <si>
    <t>Вивезення великогабаритного будівельного сміттям та відходів, а також  їх утилізацію</t>
  </si>
  <si>
    <t>Додаток до рішення чергової 65 сесії Боярської міської ради VII скликання від 27.02.2020 року № 65/2412</t>
  </si>
  <si>
    <t xml:space="preserve">                Заступник міського голови                                                                                                                В. МАЗУРЕЦЬ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</si>
</sst>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0"/>
      <name val="Arial Cyr"/>
      <charset val="204"/>
    </font>
    <font>
      <sz val="10"/>
      <name val="Times New Roman"/>
      <family val="1"/>
      <charset val="204"/>
    </font>
    <font>
      <b/>
      <sz val="14"/>
      <name val="Times New Roman"/>
      <family val="1"/>
      <charset val="204"/>
    </font>
    <font>
      <b/>
      <sz val="12"/>
      <name val="Times New Roman"/>
      <family val="1"/>
      <charset val="204"/>
    </font>
    <font>
      <sz val="9"/>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11"/>
      <color indexed="8"/>
      <name val="Calibri"/>
      <family val="2"/>
      <charset val="204"/>
    </font>
    <font>
      <b/>
      <i/>
      <sz val="12"/>
      <color indexed="8"/>
      <name val="Times New Roman"/>
      <family val="1"/>
      <charset val="204"/>
    </font>
    <font>
      <sz val="11"/>
      <color indexed="8"/>
      <name val="Times New Roman"/>
      <family val="1"/>
      <charset val="204"/>
    </font>
    <font>
      <i/>
      <sz val="14"/>
      <name val="Times New Roman"/>
      <family val="1"/>
      <charset val="204"/>
    </font>
    <font>
      <b/>
      <sz val="11"/>
      <color rgb="FFFF0000"/>
      <name val="Times New Roman"/>
      <family val="1"/>
      <charset val="204"/>
    </font>
    <font>
      <sz val="11"/>
      <color rgb="FFFF0000"/>
      <name val="Times New Roman"/>
      <family val="1"/>
      <charset val="204"/>
    </font>
    <font>
      <b/>
      <sz val="12"/>
      <color theme="1"/>
      <name val="Times New Roman"/>
      <family val="1"/>
      <charset val="204"/>
    </font>
    <font>
      <sz val="10"/>
      <color theme="1"/>
      <name val="Times New Roman"/>
      <family val="1"/>
      <charset val="204"/>
    </font>
    <font>
      <b/>
      <i/>
      <sz val="11"/>
      <name val="Times New Roman"/>
      <family val="1"/>
      <charset val="204"/>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9FFCC"/>
        <bgColor indexed="64"/>
      </patternFill>
    </fill>
    <fill>
      <patternFill patternType="solid">
        <fgColor rgb="FF99FFCC"/>
        <bgColor indexed="27"/>
      </patternFill>
    </fill>
    <fill>
      <patternFill patternType="solid">
        <fgColor rgb="FFCCFFCC"/>
        <bgColor indexed="64"/>
      </patternFill>
    </fill>
    <fill>
      <patternFill patternType="solid">
        <fgColor rgb="FFCCFFCC"/>
        <bgColor indexed="27"/>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8" fillId="0" borderId="0"/>
  </cellStyleXfs>
  <cellXfs count="88">
    <xf numFmtId="0" fontId="0" fillId="0" borderId="0" xfId="0"/>
    <xf numFmtId="0" fontId="1" fillId="0" borderId="0" xfId="0" applyFont="1"/>
    <xf numFmtId="0" fontId="4" fillId="0" borderId="0" xfId="0" applyFont="1" applyAlignment="1">
      <alignment horizontal="center" vertical="center" wrapText="1"/>
    </xf>
    <xf numFmtId="0" fontId="3" fillId="0" borderId="2" xfId="0" applyFont="1" applyBorder="1" applyAlignment="1">
      <alignment horizontal="center" wrapText="1"/>
    </xf>
    <xf numFmtId="1" fontId="3" fillId="0" borderId="6" xfId="0" applyNumberFormat="1" applyFont="1" applyBorder="1" applyAlignment="1">
      <alignment horizontal="center" wrapText="1"/>
    </xf>
    <xf numFmtId="0" fontId="4" fillId="0" borderId="0" xfId="0" applyFont="1" applyAlignment="1">
      <alignment wrapText="1"/>
    </xf>
    <xf numFmtId="0" fontId="6" fillId="2" borderId="0" xfId="0" applyFont="1" applyFill="1" applyAlignment="1">
      <alignment horizontal="center" vertical="center" wrapText="1"/>
    </xf>
    <xf numFmtId="0" fontId="7" fillId="4" borderId="2" xfId="0" applyFont="1" applyFill="1" applyBorder="1" applyAlignment="1">
      <alignment horizontal="center" vertical="center" wrapText="1"/>
    </xf>
    <xf numFmtId="49" fontId="9" fillId="5" borderId="9" xfId="1" applyNumberFormat="1" applyFont="1" applyFill="1" applyBorder="1" applyAlignment="1">
      <alignment wrapText="1"/>
    </xf>
    <xf numFmtId="0" fontId="4" fillId="4" borderId="2" xfId="0"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4" fillId="4" borderId="0" xfId="0" applyFont="1" applyFill="1" applyAlignment="1">
      <alignment horizontal="center" vertical="center" wrapText="1"/>
    </xf>
    <xf numFmtId="0" fontId="7" fillId="6" borderId="2" xfId="0" applyFont="1" applyFill="1" applyBorder="1" applyAlignment="1">
      <alignment horizontal="center" vertical="center" wrapText="1"/>
    </xf>
    <xf numFmtId="49" fontId="9" fillId="7" borderId="9" xfId="1" applyNumberFormat="1" applyFont="1" applyFill="1" applyBorder="1" applyAlignment="1">
      <alignment horizontal="left" vertical="center" wrapText="1"/>
    </xf>
    <xf numFmtId="0" fontId="4" fillId="6" borderId="2" xfId="0" applyFont="1" applyFill="1" applyBorder="1" applyAlignment="1">
      <alignment horizontal="center" vertical="center" wrapText="1"/>
    </xf>
    <xf numFmtId="165" fontId="4" fillId="6" borderId="2"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165" fontId="4" fillId="0" borderId="2" xfId="0" applyNumberFormat="1" applyFont="1" applyBorder="1" applyAlignment="1">
      <alignment horizontal="center" vertical="center" wrapText="1"/>
    </xf>
    <xf numFmtId="0" fontId="6" fillId="0" borderId="10" xfId="0" applyFont="1" applyBorder="1" applyAlignment="1">
      <alignment horizontal="left" vertical="center"/>
    </xf>
    <xf numFmtId="0" fontId="6" fillId="0" borderId="10" xfId="0" applyFont="1" applyBorder="1" applyAlignment="1">
      <alignment horizontal="left" vertical="top"/>
    </xf>
    <xf numFmtId="0" fontId="6" fillId="0" borderId="6" xfId="0" applyFont="1" applyBorder="1" applyAlignment="1">
      <alignment horizontal="left" vertical="top"/>
    </xf>
    <xf numFmtId="0" fontId="4" fillId="3" borderId="0" xfId="0" applyFont="1" applyFill="1" applyAlignment="1">
      <alignment horizontal="center" vertical="center" wrapText="1"/>
    </xf>
    <xf numFmtId="0" fontId="3" fillId="0" borderId="2" xfId="0"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164" fontId="5" fillId="4" borderId="2" xfId="0" applyNumberFormat="1"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10" xfId="0" applyFont="1" applyBorder="1" applyAlignment="1">
      <alignment horizontal="left"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164" fontId="6" fillId="3" borderId="3" xfId="0" applyNumberFormat="1"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6" fillId="0" borderId="11" xfId="0" applyFont="1" applyBorder="1" applyAlignment="1">
      <alignment horizontal="left" vertical="top"/>
    </xf>
    <xf numFmtId="0" fontId="4" fillId="0" borderId="3" xfId="0" applyFont="1" applyBorder="1" applyAlignment="1">
      <alignment horizontal="center" vertical="center" wrapText="1"/>
    </xf>
    <xf numFmtId="2" fontId="16" fillId="2" borderId="2" xfId="0" applyNumberFormat="1" applyFont="1" applyFill="1" applyBorder="1" applyAlignment="1">
      <alignment horizontal="center" vertical="center" wrapText="1"/>
    </xf>
    <xf numFmtId="49" fontId="16" fillId="2" borderId="8"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4" fillId="9" borderId="0" xfId="0" applyFont="1" applyFill="1" applyAlignment="1">
      <alignment horizontal="center" vertical="center" wrapText="1"/>
    </xf>
    <xf numFmtId="0" fontId="7" fillId="0" borderId="2" xfId="0" applyFont="1" applyFill="1" applyBorder="1" applyAlignment="1">
      <alignment horizontal="center" vertical="center" wrapText="1"/>
    </xf>
    <xf numFmtId="49" fontId="9" fillId="0" borderId="2" xfId="1" applyNumberFormat="1" applyFont="1" applyFill="1" applyBorder="1" applyAlignment="1">
      <alignment wrapText="1"/>
    </xf>
    <xf numFmtId="16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6" fillId="0" borderId="2" xfId="1" applyNumberFormat="1" applyFont="1" applyFill="1" applyBorder="1" applyAlignment="1">
      <alignment vertical="center" wrapText="1"/>
    </xf>
    <xf numFmtId="164" fontId="6"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10" fillId="0" borderId="2" xfId="1" applyNumberFormat="1" applyFont="1" applyFill="1" applyBorder="1" applyAlignment="1">
      <alignment vertical="center" wrapText="1"/>
    </xf>
    <xf numFmtId="0" fontId="6" fillId="0" borderId="2" xfId="0" applyFont="1" applyFill="1" applyBorder="1" applyAlignment="1">
      <alignment horizontal="left" vertical="top"/>
    </xf>
    <xf numFmtId="0" fontId="6" fillId="0" borderId="2" xfId="0" applyFont="1" applyFill="1" applyBorder="1" applyAlignment="1">
      <alignment horizontal="left" vertical="center"/>
    </xf>
    <xf numFmtId="49" fontId="10" fillId="0" borderId="2" xfId="1" applyNumberFormat="1" applyFont="1" applyFill="1" applyBorder="1" applyAlignment="1">
      <alignment wrapText="1"/>
    </xf>
    <xf numFmtId="49" fontId="6" fillId="0" borderId="2" xfId="1" applyNumberFormat="1" applyFont="1" applyFill="1" applyBorder="1" applyAlignment="1">
      <alignment horizontal="left" vertical="center" wrapText="1"/>
    </xf>
    <xf numFmtId="0" fontId="6" fillId="0" borderId="10" xfId="0" applyFont="1" applyFill="1" applyBorder="1" applyAlignment="1">
      <alignment horizontal="left" vertical="top"/>
    </xf>
    <xf numFmtId="0" fontId="4" fillId="0" borderId="0" xfId="0" applyFont="1" applyFill="1" applyAlignment="1">
      <alignment horizontal="center" vertical="center" wrapText="1"/>
    </xf>
    <xf numFmtId="0" fontId="6" fillId="0" borderId="10" xfId="0" applyFont="1" applyFill="1" applyBorder="1" applyAlignment="1">
      <alignment horizontal="left" vertical="center"/>
    </xf>
    <xf numFmtId="0" fontId="4" fillId="0" borderId="2" xfId="0" applyFont="1" applyFill="1" applyBorder="1" applyAlignment="1">
      <alignment vertical="center" wrapText="1"/>
    </xf>
    <xf numFmtId="0" fontId="3" fillId="0" borderId="2" xfId="0" applyFont="1" applyBorder="1" applyAlignment="1">
      <alignment horizontal="center" vertical="center" wrapText="1"/>
    </xf>
    <xf numFmtId="0" fontId="7" fillId="0" borderId="0" xfId="0" applyFont="1" applyFill="1" applyBorder="1" applyAlignment="1">
      <alignment horizontal="center" vertical="center" wrapText="1"/>
    </xf>
    <xf numFmtId="49" fontId="6" fillId="0" borderId="0" xfId="1"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xf numFmtId="49" fontId="7" fillId="0" borderId="2" xfId="0" applyNumberFormat="1" applyFont="1" applyFill="1" applyBorder="1" applyAlignment="1">
      <alignment horizontal="center" vertical="center" wrapText="1"/>
    </xf>
    <xf numFmtId="0" fontId="14" fillId="8" borderId="6" xfId="0" applyFont="1" applyFill="1" applyBorder="1" applyAlignment="1">
      <alignment horizontal="center" wrapText="1"/>
    </xf>
    <xf numFmtId="0" fontId="15" fillId="8" borderId="1" xfId="0" applyFont="1" applyFill="1" applyBorder="1" applyAlignment="1">
      <alignment horizontal="center" wrapText="1"/>
    </xf>
    <xf numFmtId="0" fontId="15" fillId="8" borderId="7" xfId="0" applyFont="1" applyFill="1" applyBorder="1" applyAlignment="1">
      <alignment horizontal="center" wrapText="1"/>
    </xf>
    <xf numFmtId="0" fontId="14" fillId="8" borderId="2" xfId="0" applyFont="1" applyFill="1" applyBorder="1" applyAlignment="1">
      <alignment horizontal="center" wrapText="1"/>
    </xf>
    <xf numFmtId="0" fontId="15" fillId="8" borderId="2" xfId="0" applyFont="1" applyFill="1" applyBorder="1" applyAlignment="1">
      <alignment horizontal="center" wrapText="1"/>
    </xf>
    <xf numFmtId="0" fontId="7" fillId="3" borderId="4" xfId="0" applyFont="1" applyFill="1" applyBorder="1" applyAlignment="1">
      <alignment horizontal="center" vertical="center" wrapText="1"/>
    </xf>
    <xf numFmtId="0" fontId="2" fillId="0" borderId="0" xfId="0" applyFont="1" applyAlignment="1">
      <alignment horizontal="center" vertical="top" wrapText="1"/>
    </xf>
    <xf numFmtId="0" fontId="11" fillId="0" borderId="0" xfId="0" applyFont="1" applyBorder="1" applyAlignment="1">
      <alignment horizontal="right" vertical="center"/>
    </xf>
    <xf numFmtId="0" fontId="0" fillId="0" borderId="0" xfId="0" applyBorder="1" applyAlignment="1">
      <alignment horizontal="righ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4" xfId="0" applyFont="1" applyBorder="1" applyAlignment="1">
      <alignment horizontal="center" vertical="center" textRotation="90" wrapText="1"/>
    </xf>
  </cellXfs>
  <cellStyles count="2">
    <cellStyle name="Excel Built-in 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4"/>
  <sheetViews>
    <sheetView view="pageBreakPreview" topLeftCell="A13" zoomScaleNormal="100" zoomScaleSheetLayoutView="100" workbookViewId="0">
      <selection activeCell="I18" sqref="I18"/>
    </sheetView>
  </sheetViews>
  <sheetFormatPr defaultRowHeight="12.75" outlineLevelRow="1" x14ac:dyDescent="0.2"/>
  <cols>
    <col min="1" max="1" width="6.28515625" style="1" customWidth="1"/>
    <col min="2" max="2" width="58.28515625" style="1" customWidth="1"/>
    <col min="3" max="3" width="8.28515625" style="1" customWidth="1"/>
    <col min="4" max="4" width="6.28515625" style="1" customWidth="1"/>
    <col min="5" max="5" width="9.7109375" style="1" customWidth="1"/>
    <col min="6" max="6" width="12.5703125" style="1" customWidth="1"/>
    <col min="7" max="7" width="6" style="1" customWidth="1"/>
    <col min="8" max="8" width="5.85546875" style="1" customWidth="1"/>
    <col min="9" max="9" width="12.42578125" style="1" customWidth="1"/>
    <col min="10" max="10" width="15.28515625" style="1" customWidth="1"/>
    <col min="11" max="11" width="35" style="1" customWidth="1"/>
    <col min="12" max="16384" width="9.140625" style="1"/>
  </cols>
  <sheetData>
    <row r="1" spans="1:11" x14ac:dyDescent="0.2">
      <c r="A1" s="82" t="s">
        <v>84</v>
      </c>
      <c r="B1" s="83"/>
      <c r="C1" s="83"/>
      <c r="D1" s="83"/>
      <c r="E1" s="83"/>
      <c r="F1" s="83"/>
      <c r="G1" s="83"/>
      <c r="H1" s="83"/>
      <c r="I1" s="83"/>
      <c r="J1" s="83"/>
      <c r="K1" s="83"/>
    </row>
    <row r="2" spans="1:11" x14ac:dyDescent="0.2">
      <c r="A2" s="83"/>
      <c r="B2" s="83"/>
      <c r="C2" s="83"/>
      <c r="D2" s="83"/>
      <c r="E2" s="83"/>
      <c r="F2" s="83"/>
      <c r="G2" s="83"/>
      <c r="H2" s="83"/>
      <c r="I2" s="83"/>
      <c r="J2" s="83"/>
      <c r="K2" s="83"/>
    </row>
    <row r="3" spans="1:11" x14ac:dyDescent="0.2">
      <c r="A3" s="83"/>
      <c r="B3" s="83"/>
      <c r="C3" s="83"/>
      <c r="D3" s="83"/>
      <c r="E3" s="83"/>
      <c r="F3" s="83"/>
      <c r="G3" s="83"/>
      <c r="H3" s="83"/>
      <c r="I3" s="83"/>
      <c r="J3" s="83"/>
      <c r="K3" s="83"/>
    </row>
    <row r="4" spans="1:11" x14ac:dyDescent="0.2">
      <c r="A4" s="83"/>
      <c r="B4" s="83"/>
      <c r="C4" s="83"/>
      <c r="D4" s="83"/>
      <c r="E4" s="83"/>
      <c r="F4" s="83"/>
      <c r="G4" s="83"/>
      <c r="H4" s="83"/>
      <c r="I4" s="83"/>
      <c r="J4" s="83"/>
      <c r="K4" s="83"/>
    </row>
    <row r="5" spans="1:11" x14ac:dyDescent="0.2">
      <c r="A5" s="83"/>
      <c r="B5" s="83"/>
      <c r="C5" s="83"/>
      <c r="D5" s="83"/>
      <c r="E5" s="83"/>
      <c r="F5" s="83"/>
      <c r="G5" s="83"/>
      <c r="H5" s="83"/>
      <c r="I5" s="83"/>
      <c r="J5" s="83"/>
      <c r="K5" s="83"/>
    </row>
    <row r="6" spans="1:11" ht="33" customHeight="1" x14ac:dyDescent="0.2">
      <c r="A6" s="81" t="s">
        <v>63</v>
      </c>
      <c r="B6" s="81"/>
      <c r="C6" s="81"/>
      <c r="D6" s="81"/>
      <c r="E6" s="81"/>
      <c r="F6" s="81"/>
      <c r="G6" s="81"/>
      <c r="H6" s="81"/>
      <c r="I6" s="81"/>
      <c r="J6" s="81"/>
      <c r="K6" s="81"/>
    </row>
    <row r="8" spans="1:11" s="2" customFormat="1" ht="15.75" customHeight="1" x14ac:dyDescent="0.2">
      <c r="A8" s="84" t="s">
        <v>0</v>
      </c>
      <c r="B8" s="84" t="s">
        <v>1</v>
      </c>
      <c r="C8" s="85" t="s">
        <v>2</v>
      </c>
      <c r="D8" s="85" t="s">
        <v>3</v>
      </c>
      <c r="E8" s="85" t="s">
        <v>4</v>
      </c>
      <c r="F8" s="84" t="s">
        <v>5</v>
      </c>
      <c r="G8" s="84"/>
      <c r="H8" s="84"/>
      <c r="I8" s="84"/>
      <c r="J8" s="84"/>
      <c r="K8" s="84" t="s">
        <v>6</v>
      </c>
    </row>
    <row r="9" spans="1:11" s="2" customFormat="1" ht="15.75" x14ac:dyDescent="0.2">
      <c r="A9" s="84"/>
      <c r="B9" s="84"/>
      <c r="C9" s="87"/>
      <c r="D9" s="87"/>
      <c r="E9" s="87"/>
      <c r="F9" s="84" t="s">
        <v>7</v>
      </c>
      <c r="G9" s="84" t="s">
        <v>8</v>
      </c>
      <c r="H9" s="84"/>
      <c r="I9" s="84"/>
      <c r="J9" s="84"/>
      <c r="K9" s="84"/>
    </row>
    <row r="10" spans="1:11" s="2" customFormat="1" ht="19.5" customHeight="1" x14ac:dyDescent="0.2">
      <c r="A10" s="84"/>
      <c r="B10" s="84"/>
      <c r="C10" s="87"/>
      <c r="D10" s="87"/>
      <c r="E10" s="87"/>
      <c r="F10" s="84"/>
      <c r="G10" s="85" t="s">
        <v>9</v>
      </c>
      <c r="H10" s="85" t="s">
        <v>10</v>
      </c>
      <c r="I10" s="84" t="s">
        <v>11</v>
      </c>
      <c r="J10" s="84"/>
      <c r="K10" s="84"/>
    </row>
    <row r="11" spans="1:11" s="2" customFormat="1" ht="48.75" customHeight="1" x14ac:dyDescent="0.2">
      <c r="A11" s="84"/>
      <c r="B11" s="84"/>
      <c r="C11" s="86"/>
      <c r="D11" s="86"/>
      <c r="E11" s="86"/>
      <c r="F11" s="84"/>
      <c r="G11" s="86"/>
      <c r="H11" s="86"/>
      <c r="I11" s="24" t="s">
        <v>12</v>
      </c>
      <c r="J11" s="24" t="s">
        <v>13</v>
      </c>
      <c r="K11" s="84"/>
    </row>
    <row r="12" spans="1:11" s="5" customFormat="1" ht="15.75" x14ac:dyDescent="0.25">
      <c r="A12" s="3">
        <v>1</v>
      </c>
      <c r="B12" s="4">
        <v>2</v>
      </c>
      <c r="C12" s="3">
        <v>3</v>
      </c>
      <c r="D12" s="3">
        <v>4</v>
      </c>
      <c r="E12" s="3">
        <v>5</v>
      </c>
      <c r="F12" s="3">
        <v>6</v>
      </c>
      <c r="G12" s="3">
        <v>7</v>
      </c>
      <c r="H12" s="3">
        <v>8</v>
      </c>
      <c r="I12" s="3">
        <v>9</v>
      </c>
      <c r="J12" s="3">
        <v>10</v>
      </c>
      <c r="K12" s="3">
        <v>11</v>
      </c>
    </row>
    <row r="13" spans="1:11" s="5" customFormat="1" ht="21" customHeight="1" x14ac:dyDescent="0.25">
      <c r="A13" s="75" t="s">
        <v>14</v>
      </c>
      <c r="B13" s="76"/>
      <c r="C13" s="76"/>
      <c r="D13" s="76"/>
      <c r="E13" s="76"/>
      <c r="F13" s="76"/>
      <c r="G13" s="76"/>
      <c r="H13" s="76"/>
      <c r="I13" s="76"/>
      <c r="J13" s="76"/>
      <c r="K13" s="77"/>
    </row>
    <row r="14" spans="1:11" ht="13.5" x14ac:dyDescent="0.25">
      <c r="A14" s="78" t="s">
        <v>15</v>
      </c>
      <c r="B14" s="79"/>
      <c r="C14" s="79"/>
      <c r="D14" s="79"/>
      <c r="E14" s="79"/>
      <c r="F14" s="79"/>
      <c r="G14" s="79"/>
      <c r="H14" s="79"/>
      <c r="I14" s="79"/>
      <c r="J14" s="79"/>
      <c r="K14" s="79"/>
    </row>
    <row r="15" spans="1:11" s="6" customFormat="1" ht="15.75" thickBot="1" x14ac:dyDescent="0.25">
      <c r="A15" s="32"/>
      <c r="B15" s="41" t="s">
        <v>62</v>
      </c>
      <c r="C15" s="42" t="s">
        <v>16</v>
      </c>
      <c r="D15" s="43" t="s">
        <v>17</v>
      </c>
      <c r="E15" s="44">
        <v>2020</v>
      </c>
      <c r="F15" s="45">
        <f>F16+F17+F36</f>
        <v>22512.6</v>
      </c>
      <c r="G15" s="33"/>
      <c r="H15" s="33"/>
      <c r="I15" s="45">
        <f>I16+I17+I36</f>
        <v>22512.6</v>
      </c>
      <c r="J15" s="45">
        <f>J16</f>
        <v>0</v>
      </c>
      <c r="K15" s="33"/>
    </row>
    <row r="16" spans="1:11" s="11" customFormat="1" ht="43.5" customHeight="1" thickBot="1" x14ac:dyDescent="0.3">
      <c r="A16" s="7"/>
      <c r="B16" s="8" t="s">
        <v>18</v>
      </c>
      <c r="C16" s="80"/>
      <c r="D16" s="80"/>
      <c r="E16" s="80"/>
      <c r="F16" s="27">
        <v>12000</v>
      </c>
      <c r="G16" s="9"/>
      <c r="H16" s="9"/>
      <c r="I16" s="27">
        <f>F16</f>
        <v>12000</v>
      </c>
      <c r="J16" s="10">
        <v>0</v>
      </c>
      <c r="K16" s="9" t="s">
        <v>19</v>
      </c>
    </row>
    <row r="17" spans="1:11" s="16" customFormat="1" ht="16.5" thickBot="1" x14ac:dyDescent="0.25">
      <c r="A17" s="12"/>
      <c r="B17" s="13" t="s">
        <v>20</v>
      </c>
      <c r="C17" s="80"/>
      <c r="D17" s="80"/>
      <c r="E17" s="80"/>
      <c r="F17" s="28">
        <f>F18+F19+F20+F21+F22+F23+F24+F25+F26+F27+F28+F29+F30+F31+F32+F33+F34+F35</f>
        <v>5095.8</v>
      </c>
      <c r="G17" s="14"/>
      <c r="H17" s="14"/>
      <c r="I17" s="28">
        <f>I18+I19+I20+I21+I22+I23+I24+I25+I26+I27+I28+I29+I30+I31+I32+I33+I34+I35</f>
        <v>5095.8</v>
      </c>
      <c r="J17" s="15">
        <f>SUM(J18:J35)</f>
        <v>0</v>
      </c>
      <c r="K17" s="14"/>
    </row>
    <row r="18" spans="1:11" s="2" customFormat="1" ht="36" x14ac:dyDescent="0.2">
      <c r="A18" s="17"/>
      <c r="B18" s="21" t="s">
        <v>64</v>
      </c>
      <c r="C18" s="80"/>
      <c r="D18" s="80"/>
      <c r="E18" s="80"/>
      <c r="F18" s="29">
        <v>3500</v>
      </c>
      <c r="G18" s="18"/>
      <c r="H18" s="18"/>
      <c r="I18" s="30">
        <v>3500</v>
      </c>
      <c r="J18" s="19">
        <v>0</v>
      </c>
      <c r="K18" s="25" t="s">
        <v>21</v>
      </c>
    </row>
    <row r="19" spans="1:11" s="62" customFormat="1" ht="15" x14ac:dyDescent="0.2">
      <c r="A19" s="47"/>
      <c r="B19" s="61" t="s">
        <v>22</v>
      </c>
      <c r="C19" s="80"/>
      <c r="D19" s="80"/>
      <c r="E19" s="80"/>
      <c r="F19" s="54">
        <v>100</v>
      </c>
      <c r="G19" s="52"/>
      <c r="H19" s="52"/>
      <c r="I19" s="54">
        <v>100</v>
      </c>
      <c r="J19" s="51">
        <v>0</v>
      </c>
      <c r="K19" s="55" t="s">
        <v>23</v>
      </c>
    </row>
    <row r="20" spans="1:11" s="62" customFormat="1" ht="15" x14ac:dyDescent="0.2">
      <c r="A20" s="47"/>
      <c r="B20" s="63" t="s">
        <v>65</v>
      </c>
      <c r="C20" s="80"/>
      <c r="D20" s="80"/>
      <c r="E20" s="80"/>
      <c r="F20" s="54">
        <v>100</v>
      </c>
      <c r="G20" s="52"/>
      <c r="H20" s="52"/>
      <c r="I20" s="54">
        <v>100</v>
      </c>
      <c r="J20" s="51">
        <v>0</v>
      </c>
      <c r="K20" s="55" t="s">
        <v>24</v>
      </c>
    </row>
    <row r="21" spans="1:11" s="62" customFormat="1" ht="15" x14ac:dyDescent="0.2">
      <c r="A21" s="47"/>
      <c r="B21" s="63" t="s">
        <v>25</v>
      </c>
      <c r="C21" s="80"/>
      <c r="D21" s="80"/>
      <c r="E21" s="80"/>
      <c r="F21" s="54">
        <v>100</v>
      </c>
      <c r="G21" s="52"/>
      <c r="H21" s="52"/>
      <c r="I21" s="54">
        <v>100</v>
      </c>
      <c r="J21" s="51">
        <v>0</v>
      </c>
      <c r="K21" s="55" t="s">
        <v>26</v>
      </c>
    </row>
    <row r="22" spans="1:11" s="62" customFormat="1" ht="15" x14ac:dyDescent="0.2">
      <c r="A22" s="47"/>
      <c r="B22" s="61" t="s">
        <v>27</v>
      </c>
      <c r="C22" s="80"/>
      <c r="D22" s="80"/>
      <c r="E22" s="80"/>
      <c r="F22" s="54">
        <v>50</v>
      </c>
      <c r="G22" s="52"/>
      <c r="H22" s="52"/>
      <c r="I22" s="54">
        <v>50</v>
      </c>
      <c r="J22" s="51">
        <v>0</v>
      </c>
      <c r="K22" s="64" t="s">
        <v>28</v>
      </c>
    </row>
    <row r="23" spans="1:11" s="62" customFormat="1" ht="15" x14ac:dyDescent="0.2">
      <c r="A23" s="47"/>
      <c r="B23" s="61" t="s">
        <v>80</v>
      </c>
      <c r="C23" s="80"/>
      <c r="D23" s="80"/>
      <c r="E23" s="80"/>
      <c r="F23" s="54">
        <v>50</v>
      </c>
      <c r="G23" s="52"/>
      <c r="H23" s="52"/>
      <c r="I23" s="54">
        <v>50</v>
      </c>
      <c r="J23" s="51">
        <v>0</v>
      </c>
      <c r="K23" s="64"/>
    </row>
    <row r="24" spans="1:11" s="62" customFormat="1" ht="15" x14ac:dyDescent="0.2">
      <c r="A24" s="47"/>
      <c r="B24" s="61" t="s">
        <v>81</v>
      </c>
      <c r="C24" s="80"/>
      <c r="D24" s="80"/>
      <c r="E24" s="80"/>
      <c r="F24" s="54">
        <v>3</v>
      </c>
      <c r="G24" s="52"/>
      <c r="H24" s="52"/>
      <c r="I24" s="54">
        <v>3</v>
      </c>
      <c r="J24" s="51">
        <v>0</v>
      </c>
      <c r="K24" s="64" t="s">
        <v>82</v>
      </c>
    </row>
    <row r="25" spans="1:11" s="2" customFormat="1" ht="15" x14ac:dyDescent="0.2">
      <c r="A25" s="17"/>
      <c r="B25" s="21" t="s">
        <v>29</v>
      </c>
      <c r="C25" s="80"/>
      <c r="D25" s="80"/>
      <c r="E25" s="80"/>
      <c r="F25" s="29">
        <v>22.8</v>
      </c>
      <c r="G25" s="18"/>
      <c r="H25" s="18"/>
      <c r="I25" s="30">
        <f>F25</f>
        <v>22.8</v>
      </c>
      <c r="J25" s="19">
        <v>0</v>
      </c>
      <c r="K25" s="26" t="s">
        <v>30</v>
      </c>
    </row>
    <row r="26" spans="1:11" s="2" customFormat="1" ht="24" x14ac:dyDescent="0.2">
      <c r="A26" s="17"/>
      <c r="B26" s="21" t="s">
        <v>31</v>
      </c>
      <c r="C26" s="80"/>
      <c r="D26" s="80"/>
      <c r="E26" s="80"/>
      <c r="F26" s="29">
        <v>30</v>
      </c>
      <c r="G26" s="18"/>
      <c r="H26" s="18"/>
      <c r="I26" s="30">
        <f>F26</f>
        <v>30</v>
      </c>
      <c r="J26" s="19">
        <v>0</v>
      </c>
      <c r="K26" s="26" t="s">
        <v>32</v>
      </c>
    </row>
    <row r="27" spans="1:11" s="2" customFormat="1" ht="36" x14ac:dyDescent="0.2">
      <c r="A27" s="17"/>
      <c r="B27" s="20" t="s">
        <v>66</v>
      </c>
      <c r="C27" s="80"/>
      <c r="D27" s="80"/>
      <c r="E27" s="80"/>
      <c r="F27" s="29">
        <v>28</v>
      </c>
      <c r="G27" s="18"/>
      <c r="H27" s="18"/>
      <c r="I27" s="30">
        <v>28</v>
      </c>
      <c r="J27" s="19">
        <v>0</v>
      </c>
      <c r="K27" s="25" t="s">
        <v>33</v>
      </c>
    </row>
    <row r="28" spans="1:11" s="2" customFormat="1" ht="36" x14ac:dyDescent="0.2">
      <c r="A28" s="17"/>
      <c r="B28" s="20" t="s">
        <v>67</v>
      </c>
      <c r="C28" s="80"/>
      <c r="D28" s="80"/>
      <c r="E28" s="80"/>
      <c r="F28" s="29">
        <v>50</v>
      </c>
      <c r="G28" s="18"/>
      <c r="H28" s="18"/>
      <c r="I28" s="30">
        <v>50</v>
      </c>
      <c r="J28" s="19">
        <v>0</v>
      </c>
      <c r="K28" s="25" t="s">
        <v>34</v>
      </c>
    </row>
    <row r="29" spans="1:11" s="2" customFormat="1" ht="288" x14ac:dyDescent="0.2">
      <c r="A29" s="17"/>
      <c r="B29" s="31" t="s">
        <v>68</v>
      </c>
      <c r="C29" s="80"/>
      <c r="D29" s="80"/>
      <c r="E29" s="80"/>
      <c r="F29" s="29">
        <v>100</v>
      </c>
      <c r="G29" s="18"/>
      <c r="H29" s="18"/>
      <c r="I29" s="30">
        <v>100</v>
      </c>
      <c r="J29" s="19">
        <v>0</v>
      </c>
      <c r="K29" s="26" t="s">
        <v>35</v>
      </c>
    </row>
    <row r="30" spans="1:11" s="2" customFormat="1" ht="24" x14ac:dyDescent="0.2">
      <c r="A30" s="17"/>
      <c r="B30" s="21" t="s">
        <v>36</v>
      </c>
      <c r="C30" s="80"/>
      <c r="D30" s="80"/>
      <c r="E30" s="80"/>
      <c r="F30" s="29">
        <v>162</v>
      </c>
      <c r="G30" s="18"/>
      <c r="H30" s="18"/>
      <c r="I30" s="30">
        <v>162</v>
      </c>
      <c r="J30" s="19">
        <v>0</v>
      </c>
      <c r="K30" s="26" t="s">
        <v>37</v>
      </c>
    </row>
    <row r="31" spans="1:11" s="2" customFormat="1" ht="36" x14ac:dyDescent="0.2">
      <c r="A31" s="17"/>
      <c r="B31" s="21" t="s">
        <v>38</v>
      </c>
      <c r="C31" s="80"/>
      <c r="D31" s="80"/>
      <c r="E31" s="80"/>
      <c r="F31" s="29">
        <v>50</v>
      </c>
      <c r="G31" s="18"/>
      <c r="H31" s="18"/>
      <c r="I31" s="30">
        <v>50</v>
      </c>
      <c r="J31" s="19">
        <v>0</v>
      </c>
      <c r="K31" s="26" t="s">
        <v>39</v>
      </c>
    </row>
    <row r="32" spans="1:11" s="2" customFormat="1" ht="108" x14ac:dyDescent="0.2">
      <c r="A32" s="17"/>
      <c r="B32" s="31" t="s">
        <v>69</v>
      </c>
      <c r="C32" s="80"/>
      <c r="D32" s="80"/>
      <c r="E32" s="80"/>
      <c r="F32" s="29">
        <v>250</v>
      </c>
      <c r="G32" s="18"/>
      <c r="H32" s="18"/>
      <c r="I32" s="30">
        <v>250</v>
      </c>
      <c r="J32" s="19">
        <v>0</v>
      </c>
      <c r="K32" s="25" t="s">
        <v>40</v>
      </c>
    </row>
    <row r="33" spans="1:11" s="2" customFormat="1" ht="36" x14ac:dyDescent="0.2">
      <c r="A33" s="17"/>
      <c r="B33" s="22" t="s">
        <v>70</v>
      </c>
      <c r="C33" s="80"/>
      <c r="D33" s="80"/>
      <c r="E33" s="80"/>
      <c r="F33" s="29">
        <v>150</v>
      </c>
      <c r="G33" s="18"/>
      <c r="H33" s="18"/>
      <c r="I33" s="30">
        <v>150</v>
      </c>
      <c r="J33" s="19">
        <v>0</v>
      </c>
      <c r="K33" s="25" t="s">
        <v>41</v>
      </c>
    </row>
    <row r="34" spans="1:11" s="2" customFormat="1" ht="15" x14ac:dyDescent="0.2">
      <c r="A34" s="17"/>
      <c r="B34" s="22" t="s">
        <v>42</v>
      </c>
      <c r="C34" s="80"/>
      <c r="D34" s="80"/>
      <c r="E34" s="80"/>
      <c r="F34" s="29">
        <v>300</v>
      </c>
      <c r="G34" s="18"/>
      <c r="H34" s="18"/>
      <c r="I34" s="30">
        <v>300</v>
      </c>
      <c r="J34" s="19">
        <v>0</v>
      </c>
      <c r="K34" s="25" t="s">
        <v>43</v>
      </c>
    </row>
    <row r="35" spans="1:11" s="2" customFormat="1" ht="48" x14ac:dyDescent="0.2">
      <c r="A35" s="34"/>
      <c r="B35" s="39" t="s">
        <v>44</v>
      </c>
      <c r="C35" s="80"/>
      <c r="D35" s="80"/>
      <c r="E35" s="80"/>
      <c r="F35" s="35">
        <v>50</v>
      </c>
      <c r="G35" s="40"/>
      <c r="H35" s="40"/>
      <c r="I35" s="36">
        <v>50</v>
      </c>
      <c r="J35" s="37">
        <v>0</v>
      </c>
      <c r="K35" s="38" t="s">
        <v>45</v>
      </c>
    </row>
    <row r="36" spans="1:11" s="2" customFormat="1" ht="16.5" customHeight="1" x14ac:dyDescent="0.25">
      <c r="A36" s="47"/>
      <c r="B36" s="48" t="s">
        <v>46</v>
      </c>
      <c r="C36" s="74" t="s">
        <v>16</v>
      </c>
      <c r="D36" s="74" t="s">
        <v>17</v>
      </c>
      <c r="E36" s="74" t="s">
        <v>61</v>
      </c>
      <c r="F36" s="49">
        <f>F37+F40+F41+F42+F43+F44+F45+F47+F48+F49+F50+F51+F52</f>
        <v>5416.8</v>
      </c>
      <c r="G36" s="50"/>
      <c r="H36" s="50"/>
      <c r="I36" s="49">
        <f>I37+I40+I41+I42+I43+I44+I45+I47+I48+I49+I50+I51+I52</f>
        <v>5416.8</v>
      </c>
      <c r="J36" s="51">
        <f>SUM(J37:J52)</f>
        <v>0</v>
      </c>
      <c r="K36" s="52"/>
    </row>
    <row r="37" spans="1:11" s="2" customFormat="1" ht="30" x14ac:dyDescent="0.2">
      <c r="A37" s="47"/>
      <c r="B37" s="53" t="s">
        <v>83</v>
      </c>
      <c r="C37" s="74"/>
      <c r="D37" s="74"/>
      <c r="E37" s="74"/>
      <c r="F37" s="54">
        <v>900</v>
      </c>
      <c r="G37" s="50"/>
      <c r="H37" s="50"/>
      <c r="I37" s="54">
        <v>900</v>
      </c>
      <c r="J37" s="51">
        <v>0</v>
      </c>
      <c r="K37" s="55" t="s">
        <v>76</v>
      </c>
    </row>
    <row r="38" spans="1:11" s="2" customFormat="1" ht="15" hidden="1" outlineLevel="1" x14ac:dyDescent="0.2">
      <c r="A38" s="47"/>
      <c r="B38" s="56" t="s">
        <v>47</v>
      </c>
      <c r="C38" s="74"/>
      <c r="D38" s="74"/>
      <c r="E38" s="74"/>
      <c r="F38" s="54">
        <v>0</v>
      </c>
      <c r="G38" s="50"/>
      <c r="H38" s="50"/>
      <c r="I38" s="54">
        <v>0</v>
      </c>
      <c r="J38" s="51"/>
      <c r="K38" s="55"/>
    </row>
    <row r="39" spans="1:11" s="2" customFormat="1" ht="15" hidden="1" outlineLevel="1" x14ac:dyDescent="0.2">
      <c r="A39" s="47"/>
      <c r="B39" s="56" t="s">
        <v>48</v>
      </c>
      <c r="C39" s="74"/>
      <c r="D39" s="74"/>
      <c r="E39" s="74"/>
      <c r="F39" s="54">
        <v>0</v>
      </c>
      <c r="G39" s="50"/>
      <c r="H39" s="50"/>
      <c r="I39" s="54">
        <v>0</v>
      </c>
      <c r="J39" s="51">
        <v>0</v>
      </c>
      <c r="K39" s="55"/>
    </row>
    <row r="40" spans="1:11" s="2" customFormat="1" ht="15" collapsed="1" x14ac:dyDescent="0.2">
      <c r="A40" s="47"/>
      <c r="B40" s="57" t="s">
        <v>71</v>
      </c>
      <c r="C40" s="74"/>
      <c r="D40" s="74"/>
      <c r="E40" s="74"/>
      <c r="F40" s="54">
        <v>200</v>
      </c>
      <c r="G40" s="50"/>
      <c r="H40" s="50"/>
      <c r="I40" s="54">
        <v>200</v>
      </c>
      <c r="J40" s="51">
        <v>0</v>
      </c>
      <c r="K40" s="55" t="s">
        <v>49</v>
      </c>
    </row>
    <row r="41" spans="1:11" s="2" customFormat="1" ht="24.75" customHeight="1" x14ac:dyDescent="0.2">
      <c r="A41" s="47"/>
      <c r="B41" s="58" t="s">
        <v>50</v>
      </c>
      <c r="C41" s="74"/>
      <c r="D41" s="74"/>
      <c r="E41" s="74"/>
      <c r="F41" s="54">
        <v>139.6</v>
      </c>
      <c r="G41" s="50"/>
      <c r="H41" s="50"/>
      <c r="I41" s="54">
        <v>139.6</v>
      </c>
      <c r="J41" s="51">
        <v>0</v>
      </c>
      <c r="K41" s="55" t="s">
        <v>51</v>
      </c>
    </row>
    <row r="42" spans="1:11" s="2" customFormat="1" ht="15" x14ac:dyDescent="0.2">
      <c r="A42" s="47"/>
      <c r="B42" s="58" t="s">
        <v>52</v>
      </c>
      <c r="C42" s="74"/>
      <c r="D42" s="74"/>
      <c r="E42" s="74"/>
      <c r="F42" s="54">
        <v>3500</v>
      </c>
      <c r="G42" s="50"/>
      <c r="H42" s="50"/>
      <c r="I42" s="54">
        <v>3500</v>
      </c>
      <c r="J42" s="51">
        <v>0</v>
      </c>
      <c r="K42" s="55" t="s">
        <v>53</v>
      </c>
    </row>
    <row r="43" spans="1:11" s="2" customFormat="1" ht="15" x14ac:dyDescent="0.2">
      <c r="A43" s="47"/>
      <c r="B43" s="57" t="s">
        <v>72</v>
      </c>
      <c r="C43" s="74"/>
      <c r="D43" s="74"/>
      <c r="E43" s="74"/>
      <c r="F43" s="54">
        <v>100</v>
      </c>
      <c r="G43" s="50"/>
      <c r="H43" s="50"/>
      <c r="I43" s="54">
        <v>100</v>
      </c>
      <c r="J43" s="51">
        <v>0</v>
      </c>
      <c r="K43" s="55" t="s">
        <v>43</v>
      </c>
    </row>
    <row r="44" spans="1:11" s="2" customFormat="1" ht="15" x14ac:dyDescent="0.2">
      <c r="A44" s="47"/>
      <c r="B44" s="57" t="s">
        <v>73</v>
      </c>
      <c r="C44" s="74"/>
      <c r="D44" s="74"/>
      <c r="E44" s="74"/>
      <c r="F44" s="54">
        <v>357.2</v>
      </c>
      <c r="G44" s="50"/>
      <c r="H44" s="50"/>
      <c r="I44" s="54">
        <v>357.2</v>
      </c>
      <c r="J44" s="51">
        <v>0</v>
      </c>
      <c r="K44" s="55" t="s">
        <v>43</v>
      </c>
    </row>
    <row r="45" spans="1:11" s="46" customFormat="1" ht="15" x14ac:dyDescent="0.25">
      <c r="A45" s="47"/>
      <c r="B45" s="59" t="s">
        <v>54</v>
      </c>
      <c r="C45" s="74"/>
      <c r="D45" s="74"/>
      <c r="E45" s="74"/>
      <c r="F45" s="54">
        <v>40</v>
      </c>
      <c r="G45" s="50"/>
      <c r="H45" s="50"/>
      <c r="I45" s="54">
        <v>40</v>
      </c>
      <c r="J45" s="51"/>
      <c r="K45" s="55" t="s">
        <v>55</v>
      </c>
    </row>
    <row r="46" spans="1:11" s="23" customFormat="1" ht="15" hidden="1" outlineLevel="1" x14ac:dyDescent="0.25">
      <c r="A46" s="47"/>
      <c r="B46" s="59" t="s">
        <v>56</v>
      </c>
      <c r="C46" s="74"/>
      <c r="D46" s="74"/>
      <c r="E46" s="74"/>
      <c r="F46" s="54"/>
      <c r="G46" s="50"/>
      <c r="H46" s="50"/>
      <c r="I46" s="54"/>
      <c r="J46" s="51">
        <v>0</v>
      </c>
      <c r="K46" s="55" t="s">
        <v>57</v>
      </c>
    </row>
    <row r="47" spans="1:11" s="23" customFormat="1" ht="15" collapsed="1" x14ac:dyDescent="0.25">
      <c r="A47" s="47"/>
      <c r="B47" s="59" t="s">
        <v>58</v>
      </c>
      <c r="C47" s="74"/>
      <c r="D47" s="74"/>
      <c r="E47" s="74"/>
      <c r="F47" s="54">
        <v>10</v>
      </c>
      <c r="G47" s="50"/>
      <c r="H47" s="50"/>
      <c r="I47" s="54">
        <v>10</v>
      </c>
      <c r="J47" s="51">
        <v>0</v>
      </c>
      <c r="K47" s="55" t="s">
        <v>55</v>
      </c>
    </row>
    <row r="48" spans="1:11" s="23" customFormat="1" ht="36" x14ac:dyDescent="0.25">
      <c r="A48" s="47"/>
      <c r="B48" s="59" t="s">
        <v>59</v>
      </c>
      <c r="C48" s="74"/>
      <c r="D48" s="74"/>
      <c r="E48" s="74"/>
      <c r="F48" s="54">
        <v>100</v>
      </c>
      <c r="G48" s="50"/>
      <c r="H48" s="50"/>
      <c r="I48" s="54">
        <v>100</v>
      </c>
      <c r="J48" s="51">
        <v>0</v>
      </c>
      <c r="K48" s="55" t="s">
        <v>60</v>
      </c>
    </row>
    <row r="49" spans="1:11" s="23" customFormat="1" ht="15" x14ac:dyDescent="0.25">
      <c r="A49" s="47"/>
      <c r="B49" s="59" t="s">
        <v>77</v>
      </c>
      <c r="C49" s="74"/>
      <c r="D49" s="74"/>
      <c r="E49" s="74"/>
      <c r="F49" s="54">
        <v>20</v>
      </c>
      <c r="G49" s="50"/>
      <c r="H49" s="50"/>
      <c r="I49" s="54">
        <v>20</v>
      </c>
      <c r="J49" s="51">
        <v>0</v>
      </c>
      <c r="K49" s="55" t="s">
        <v>55</v>
      </c>
    </row>
    <row r="50" spans="1:11" s="23" customFormat="1" ht="15" x14ac:dyDescent="0.25">
      <c r="A50" s="47"/>
      <c r="B50" s="59" t="s">
        <v>78</v>
      </c>
      <c r="C50" s="74"/>
      <c r="D50" s="74"/>
      <c r="E50" s="74"/>
      <c r="F50" s="54">
        <v>10</v>
      </c>
      <c r="G50" s="50"/>
      <c r="H50" s="50"/>
      <c r="I50" s="54">
        <v>10</v>
      </c>
      <c r="J50" s="51">
        <v>0</v>
      </c>
      <c r="K50" s="55" t="s">
        <v>55</v>
      </c>
    </row>
    <row r="51" spans="1:11" s="23" customFormat="1" ht="15" x14ac:dyDescent="0.25">
      <c r="A51" s="47"/>
      <c r="B51" s="59" t="s">
        <v>79</v>
      </c>
      <c r="C51" s="74"/>
      <c r="D51" s="74"/>
      <c r="E51" s="74"/>
      <c r="F51" s="54">
        <v>10</v>
      </c>
      <c r="G51" s="50"/>
      <c r="H51" s="50"/>
      <c r="I51" s="54">
        <v>10</v>
      </c>
      <c r="J51" s="51">
        <v>0</v>
      </c>
      <c r="K51" s="55" t="s">
        <v>55</v>
      </c>
    </row>
    <row r="52" spans="1:11" s="2" customFormat="1" ht="36" customHeight="1" x14ac:dyDescent="0.2">
      <c r="A52" s="47"/>
      <c r="B52" s="60" t="s">
        <v>74</v>
      </c>
      <c r="C52" s="74"/>
      <c r="D52" s="74"/>
      <c r="E52" s="74"/>
      <c r="F52" s="54">
        <v>30</v>
      </c>
      <c r="G52" s="50"/>
      <c r="H52" s="50"/>
      <c r="I52" s="54">
        <v>30</v>
      </c>
      <c r="J52" s="51">
        <v>0</v>
      </c>
      <c r="K52" s="55" t="s">
        <v>75</v>
      </c>
    </row>
    <row r="53" spans="1:11" s="2" customFormat="1" ht="36" customHeight="1" x14ac:dyDescent="0.2">
      <c r="A53" s="66"/>
      <c r="B53" s="67"/>
      <c r="C53" s="68"/>
      <c r="D53" s="68"/>
      <c r="E53" s="68"/>
      <c r="F53" s="69"/>
      <c r="G53" s="70"/>
      <c r="H53" s="70"/>
      <c r="I53" s="69"/>
      <c r="J53" s="71"/>
      <c r="K53" s="72"/>
    </row>
    <row r="54" spans="1:11" ht="18.75" x14ac:dyDescent="0.3">
      <c r="B54" s="73" t="s">
        <v>85</v>
      </c>
    </row>
  </sheetData>
  <mergeCells count="22">
    <mergeCell ref="A6:K6"/>
    <mergeCell ref="A1:K5"/>
    <mergeCell ref="F8:J8"/>
    <mergeCell ref="K8:K11"/>
    <mergeCell ref="F9:F11"/>
    <mergeCell ref="G9:J9"/>
    <mergeCell ref="G10:G11"/>
    <mergeCell ref="H10:H11"/>
    <mergeCell ref="I10:J10"/>
    <mergeCell ref="A8:A11"/>
    <mergeCell ref="B8:B11"/>
    <mergeCell ref="C8:C11"/>
    <mergeCell ref="D8:D11"/>
    <mergeCell ref="E8:E11"/>
    <mergeCell ref="C36:C52"/>
    <mergeCell ref="D36:D52"/>
    <mergeCell ref="E36:E52"/>
    <mergeCell ref="A13:K13"/>
    <mergeCell ref="A14:K14"/>
    <mergeCell ref="C16:C35"/>
    <mergeCell ref="D16:D35"/>
    <mergeCell ref="E16:E35"/>
  </mergeCells>
  <pageMargins left="0.47244094488188981" right="0.19685039370078741" top="0.35433070866141736" bottom="0.15748031496062992" header="0.35433070866141736" footer="0.19685039370078741"/>
  <pageSetup paperSize="9" scale="80" fitToHeight="2" orientation="landscape" r:id="rId1"/>
  <headerFooter alignWithMargins="0"/>
  <rowBreaks count="1" manualBreakCount="1">
    <brk id="2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4"/>
  <sheetViews>
    <sheetView tabSelected="1" view="pageBreakPreview" topLeftCell="A19" zoomScaleNormal="100" zoomScaleSheetLayoutView="100" workbookViewId="0">
      <selection activeCell="F16" sqref="F16"/>
    </sheetView>
  </sheetViews>
  <sheetFormatPr defaultRowHeight="12.75" outlineLevelRow="1" x14ac:dyDescent="0.2"/>
  <cols>
    <col min="1" max="1" width="6.28515625" style="1" customWidth="1"/>
    <col min="2" max="2" width="58.28515625" style="1" customWidth="1"/>
    <col min="3" max="3" width="8.28515625" style="1" customWidth="1"/>
    <col min="4" max="4" width="6.28515625" style="1" customWidth="1"/>
    <col min="5" max="5" width="9.7109375" style="1" customWidth="1"/>
    <col min="6" max="6" width="12.5703125" style="1" customWidth="1"/>
    <col min="7" max="7" width="6" style="1" customWidth="1"/>
    <col min="8" max="8" width="5.85546875" style="1" customWidth="1"/>
    <col min="9" max="9" width="12.42578125" style="1" customWidth="1"/>
    <col min="10" max="10" width="15.28515625" style="1" customWidth="1"/>
    <col min="11" max="11" width="35" style="1" customWidth="1"/>
    <col min="12" max="16384" width="9.140625" style="1"/>
  </cols>
  <sheetData>
    <row r="1" spans="1:11" x14ac:dyDescent="0.2">
      <c r="A1" s="82" t="s">
        <v>84</v>
      </c>
      <c r="B1" s="83"/>
      <c r="C1" s="83"/>
      <c r="D1" s="83"/>
      <c r="E1" s="83"/>
      <c r="F1" s="83"/>
      <c r="G1" s="83"/>
      <c r="H1" s="83"/>
      <c r="I1" s="83"/>
      <c r="J1" s="83"/>
      <c r="K1" s="83"/>
    </row>
    <row r="2" spans="1:11" x14ac:dyDescent="0.2">
      <c r="A2" s="83"/>
      <c r="B2" s="83"/>
      <c r="C2" s="83"/>
      <c r="D2" s="83"/>
      <c r="E2" s="83"/>
      <c r="F2" s="83"/>
      <c r="G2" s="83"/>
      <c r="H2" s="83"/>
      <c r="I2" s="83"/>
      <c r="J2" s="83"/>
      <c r="K2" s="83"/>
    </row>
    <row r="3" spans="1:11" x14ac:dyDescent="0.2">
      <c r="A3" s="83"/>
      <c r="B3" s="83"/>
      <c r="C3" s="83"/>
      <c r="D3" s="83"/>
      <c r="E3" s="83"/>
      <c r="F3" s="83"/>
      <c r="G3" s="83"/>
      <c r="H3" s="83"/>
      <c r="I3" s="83"/>
      <c r="J3" s="83"/>
      <c r="K3" s="83"/>
    </row>
    <row r="4" spans="1:11" x14ac:dyDescent="0.2">
      <c r="A4" s="83"/>
      <c r="B4" s="83"/>
      <c r="C4" s="83"/>
      <c r="D4" s="83"/>
      <c r="E4" s="83"/>
      <c r="F4" s="83"/>
      <c r="G4" s="83"/>
      <c r="H4" s="83"/>
      <c r="I4" s="83"/>
      <c r="J4" s="83"/>
      <c r="K4" s="83"/>
    </row>
    <row r="5" spans="1:11" x14ac:dyDescent="0.2">
      <c r="A5" s="83"/>
      <c r="B5" s="83"/>
      <c r="C5" s="83"/>
      <c r="D5" s="83"/>
      <c r="E5" s="83"/>
      <c r="F5" s="83"/>
      <c r="G5" s="83"/>
      <c r="H5" s="83"/>
      <c r="I5" s="83"/>
      <c r="J5" s="83"/>
      <c r="K5" s="83"/>
    </row>
    <row r="6" spans="1:11" ht="33" customHeight="1" x14ac:dyDescent="0.2">
      <c r="A6" s="81" t="s">
        <v>63</v>
      </c>
      <c r="B6" s="81"/>
      <c r="C6" s="81"/>
      <c r="D6" s="81"/>
      <c r="E6" s="81"/>
      <c r="F6" s="81"/>
      <c r="G6" s="81"/>
      <c r="H6" s="81"/>
      <c r="I6" s="81"/>
      <c r="J6" s="81"/>
      <c r="K6" s="81"/>
    </row>
    <row r="8" spans="1:11" s="2" customFormat="1" ht="15.75" customHeight="1" x14ac:dyDescent="0.2">
      <c r="A8" s="84" t="s">
        <v>0</v>
      </c>
      <c r="B8" s="84" t="s">
        <v>1</v>
      </c>
      <c r="C8" s="85" t="s">
        <v>2</v>
      </c>
      <c r="D8" s="85" t="s">
        <v>3</v>
      </c>
      <c r="E8" s="85" t="s">
        <v>4</v>
      </c>
      <c r="F8" s="84" t="s">
        <v>5</v>
      </c>
      <c r="G8" s="84"/>
      <c r="H8" s="84"/>
      <c r="I8" s="84"/>
      <c r="J8" s="84"/>
      <c r="K8" s="84" t="s">
        <v>6</v>
      </c>
    </row>
    <row r="9" spans="1:11" s="2" customFormat="1" ht="15.75" x14ac:dyDescent="0.2">
      <c r="A9" s="84"/>
      <c r="B9" s="84"/>
      <c r="C9" s="87"/>
      <c r="D9" s="87"/>
      <c r="E9" s="87"/>
      <c r="F9" s="84" t="s">
        <v>7</v>
      </c>
      <c r="G9" s="84" t="s">
        <v>8</v>
      </c>
      <c r="H9" s="84"/>
      <c r="I9" s="84"/>
      <c r="J9" s="84"/>
      <c r="K9" s="84"/>
    </row>
    <row r="10" spans="1:11" s="2" customFormat="1" ht="19.5" customHeight="1" x14ac:dyDescent="0.2">
      <c r="A10" s="84"/>
      <c r="B10" s="84"/>
      <c r="C10" s="87"/>
      <c r="D10" s="87"/>
      <c r="E10" s="87"/>
      <c r="F10" s="84"/>
      <c r="G10" s="85" t="s">
        <v>9</v>
      </c>
      <c r="H10" s="85" t="s">
        <v>10</v>
      </c>
      <c r="I10" s="84" t="s">
        <v>11</v>
      </c>
      <c r="J10" s="84"/>
      <c r="K10" s="84"/>
    </row>
    <row r="11" spans="1:11" s="2" customFormat="1" ht="48.75" customHeight="1" x14ac:dyDescent="0.2">
      <c r="A11" s="84"/>
      <c r="B11" s="84"/>
      <c r="C11" s="86"/>
      <c r="D11" s="86"/>
      <c r="E11" s="86"/>
      <c r="F11" s="84"/>
      <c r="G11" s="86"/>
      <c r="H11" s="86"/>
      <c r="I11" s="65" t="s">
        <v>12</v>
      </c>
      <c r="J11" s="65" t="s">
        <v>13</v>
      </c>
      <c r="K11" s="84"/>
    </row>
    <row r="12" spans="1:11" s="5" customFormat="1" ht="15.75" x14ac:dyDescent="0.25">
      <c r="A12" s="3">
        <v>1</v>
      </c>
      <c r="B12" s="4">
        <v>2</v>
      </c>
      <c r="C12" s="3">
        <v>3</v>
      </c>
      <c r="D12" s="3">
        <v>4</v>
      </c>
      <c r="E12" s="3">
        <v>5</v>
      </c>
      <c r="F12" s="3">
        <v>6</v>
      </c>
      <c r="G12" s="3">
        <v>7</v>
      </c>
      <c r="H12" s="3">
        <v>8</v>
      </c>
      <c r="I12" s="3">
        <v>9</v>
      </c>
      <c r="J12" s="3">
        <v>10</v>
      </c>
      <c r="K12" s="3">
        <v>11</v>
      </c>
    </row>
    <row r="13" spans="1:11" s="5" customFormat="1" ht="21" customHeight="1" x14ac:dyDescent="0.25">
      <c r="A13" s="75" t="s">
        <v>14</v>
      </c>
      <c r="B13" s="76"/>
      <c r="C13" s="76"/>
      <c r="D13" s="76"/>
      <c r="E13" s="76"/>
      <c r="F13" s="76"/>
      <c r="G13" s="76"/>
      <c r="H13" s="76"/>
      <c r="I13" s="76"/>
      <c r="J13" s="76"/>
      <c r="K13" s="77"/>
    </row>
    <row r="14" spans="1:11" ht="13.5" x14ac:dyDescent="0.25">
      <c r="A14" s="78" t="s">
        <v>15</v>
      </c>
      <c r="B14" s="79"/>
      <c r="C14" s="79"/>
      <c r="D14" s="79"/>
      <c r="E14" s="79"/>
      <c r="F14" s="79"/>
      <c r="G14" s="79"/>
      <c r="H14" s="79"/>
      <c r="I14" s="79"/>
      <c r="J14" s="79"/>
      <c r="K14" s="79"/>
    </row>
    <row r="15" spans="1:11" s="6" customFormat="1" ht="15.75" thickBot="1" x14ac:dyDescent="0.25">
      <c r="A15" s="32"/>
      <c r="B15" s="41" t="s">
        <v>62</v>
      </c>
      <c r="C15" s="42" t="s">
        <v>16</v>
      </c>
      <c r="D15" s="43" t="s">
        <v>17</v>
      </c>
      <c r="E15" s="44">
        <v>2020</v>
      </c>
      <c r="F15" s="45">
        <f>I15+J15</f>
        <v>21140.6</v>
      </c>
      <c r="G15" s="33"/>
      <c r="H15" s="33"/>
      <c r="I15" s="45">
        <f>I16+I17+I36</f>
        <v>21140.6</v>
      </c>
      <c r="J15" s="45">
        <f>J16</f>
        <v>0</v>
      </c>
      <c r="K15" s="33"/>
    </row>
    <row r="16" spans="1:11" s="11" customFormat="1" ht="43.5" customHeight="1" thickBot="1" x14ac:dyDescent="0.3">
      <c r="A16" s="7"/>
      <c r="B16" s="8" t="s">
        <v>18</v>
      </c>
      <c r="C16" s="80"/>
      <c r="D16" s="80"/>
      <c r="E16" s="80"/>
      <c r="F16" s="27">
        <v>12000</v>
      </c>
      <c r="G16" s="9"/>
      <c r="H16" s="9"/>
      <c r="I16" s="27">
        <f>F16</f>
        <v>12000</v>
      </c>
      <c r="J16" s="10">
        <v>0</v>
      </c>
      <c r="K16" s="9" t="s">
        <v>19</v>
      </c>
    </row>
    <row r="17" spans="1:11" s="16" customFormat="1" ht="16.5" thickBot="1" x14ac:dyDescent="0.25">
      <c r="A17" s="12"/>
      <c r="B17" s="13" t="s">
        <v>20</v>
      </c>
      <c r="C17" s="80"/>
      <c r="D17" s="80"/>
      <c r="E17" s="80"/>
      <c r="F17" s="28">
        <f>F18+F19+F20+F21+F22+F23+F24+F25+F26+F27+F28+F29+F30+F31+F32+F33+F34+F35</f>
        <v>3948.8</v>
      </c>
      <c r="G17" s="14"/>
      <c r="H17" s="14"/>
      <c r="I17" s="28">
        <f>I18+I19+I20+I21+I22+I23+I24+I25+I26+I27+I28+I29+I30+I31+I32+I33+I34+I35</f>
        <v>3948.8</v>
      </c>
      <c r="J17" s="15">
        <f>SUM(J18:J35)</f>
        <v>0</v>
      </c>
      <c r="K17" s="14"/>
    </row>
    <row r="18" spans="1:11" s="2" customFormat="1" ht="36" x14ac:dyDescent="0.2">
      <c r="A18" s="17"/>
      <c r="B18" s="21" t="s">
        <v>64</v>
      </c>
      <c r="C18" s="80"/>
      <c r="D18" s="80"/>
      <c r="E18" s="80"/>
      <c r="F18" s="29">
        <f>I18+J18</f>
        <v>2403</v>
      </c>
      <c r="G18" s="18"/>
      <c r="H18" s="18"/>
      <c r="I18" s="30">
        <f>3500-400-697</f>
        <v>2403</v>
      </c>
      <c r="J18" s="19">
        <v>0</v>
      </c>
      <c r="K18" s="25" t="s">
        <v>21</v>
      </c>
    </row>
    <row r="19" spans="1:11" s="62" customFormat="1" ht="15" x14ac:dyDescent="0.2">
      <c r="A19" s="47"/>
      <c r="B19" s="61" t="s">
        <v>22</v>
      </c>
      <c r="C19" s="80"/>
      <c r="D19" s="80"/>
      <c r="E19" s="80"/>
      <c r="F19" s="54">
        <v>100</v>
      </c>
      <c r="G19" s="52"/>
      <c r="H19" s="52"/>
      <c r="I19" s="54">
        <v>100</v>
      </c>
      <c r="J19" s="51">
        <v>0</v>
      </c>
      <c r="K19" s="55" t="s">
        <v>23</v>
      </c>
    </row>
    <row r="20" spans="1:11" s="62" customFormat="1" ht="15" x14ac:dyDescent="0.2">
      <c r="A20" s="47"/>
      <c r="B20" s="63" t="s">
        <v>65</v>
      </c>
      <c r="C20" s="80"/>
      <c r="D20" s="80"/>
      <c r="E20" s="80"/>
      <c r="F20" s="54">
        <v>100</v>
      </c>
      <c r="G20" s="52"/>
      <c r="H20" s="52"/>
      <c r="I20" s="54">
        <v>100</v>
      </c>
      <c r="J20" s="51">
        <v>0</v>
      </c>
      <c r="K20" s="55" t="s">
        <v>24</v>
      </c>
    </row>
    <row r="21" spans="1:11" s="62" customFormat="1" ht="15" x14ac:dyDescent="0.2">
      <c r="A21" s="47"/>
      <c r="B21" s="63" t="s">
        <v>25</v>
      </c>
      <c r="C21" s="80"/>
      <c r="D21" s="80"/>
      <c r="E21" s="80"/>
      <c r="F21" s="54">
        <v>100</v>
      </c>
      <c r="G21" s="52"/>
      <c r="H21" s="52"/>
      <c r="I21" s="54">
        <v>100</v>
      </c>
      <c r="J21" s="51">
        <v>0</v>
      </c>
      <c r="K21" s="55" t="s">
        <v>26</v>
      </c>
    </row>
    <row r="22" spans="1:11" s="62" customFormat="1" ht="15" x14ac:dyDescent="0.2">
      <c r="A22" s="47"/>
      <c r="B22" s="61" t="s">
        <v>27</v>
      </c>
      <c r="C22" s="80"/>
      <c r="D22" s="80"/>
      <c r="E22" s="80"/>
      <c r="F22" s="54">
        <v>50</v>
      </c>
      <c r="G22" s="52"/>
      <c r="H22" s="52"/>
      <c r="I22" s="54">
        <v>50</v>
      </c>
      <c r="J22" s="51">
        <v>0</v>
      </c>
      <c r="K22" s="64" t="s">
        <v>28</v>
      </c>
    </row>
    <row r="23" spans="1:11" s="62" customFormat="1" ht="15" x14ac:dyDescent="0.2">
      <c r="A23" s="47"/>
      <c r="B23" s="61" t="s">
        <v>80</v>
      </c>
      <c r="C23" s="80"/>
      <c r="D23" s="80"/>
      <c r="E23" s="80"/>
      <c r="F23" s="54">
        <f>I23+J23</f>
        <v>0</v>
      </c>
      <c r="G23" s="52"/>
      <c r="H23" s="52"/>
      <c r="I23" s="54">
        <f>50-50</f>
        <v>0</v>
      </c>
      <c r="J23" s="51">
        <v>0</v>
      </c>
      <c r="K23" s="64"/>
    </row>
    <row r="24" spans="1:11" s="62" customFormat="1" ht="15" x14ac:dyDescent="0.2">
      <c r="A24" s="47"/>
      <c r="B24" s="61" t="s">
        <v>81</v>
      </c>
      <c r="C24" s="80"/>
      <c r="D24" s="80"/>
      <c r="E24" s="80"/>
      <c r="F24" s="54">
        <v>3</v>
      </c>
      <c r="G24" s="52"/>
      <c r="H24" s="52"/>
      <c r="I24" s="54">
        <v>3</v>
      </c>
      <c r="J24" s="51">
        <v>0</v>
      </c>
      <c r="K24" s="64" t="s">
        <v>82</v>
      </c>
    </row>
    <row r="25" spans="1:11" s="2" customFormat="1" ht="15" x14ac:dyDescent="0.2">
      <c r="A25" s="17"/>
      <c r="B25" s="21" t="s">
        <v>29</v>
      </c>
      <c r="C25" s="80"/>
      <c r="D25" s="80"/>
      <c r="E25" s="80"/>
      <c r="F25" s="29">
        <v>22.8</v>
      </c>
      <c r="G25" s="18"/>
      <c r="H25" s="18"/>
      <c r="I25" s="30">
        <f>F25</f>
        <v>22.8</v>
      </c>
      <c r="J25" s="19">
        <v>0</v>
      </c>
      <c r="K25" s="26" t="s">
        <v>30</v>
      </c>
    </row>
    <row r="26" spans="1:11" s="2" customFormat="1" ht="24" x14ac:dyDescent="0.2">
      <c r="A26" s="17"/>
      <c r="B26" s="21" t="s">
        <v>31</v>
      </c>
      <c r="C26" s="80"/>
      <c r="D26" s="80"/>
      <c r="E26" s="80"/>
      <c r="F26" s="29">
        <v>30</v>
      </c>
      <c r="G26" s="18"/>
      <c r="H26" s="18"/>
      <c r="I26" s="30">
        <f>F26</f>
        <v>30</v>
      </c>
      <c r="J26" s="19">
        <v>0</v>
      </c>
      <c r="K26" s="26" t="s">
        <v>32</v>
      </c>
    </row>
    <row r="27" spans="1:11" s="2" customFormat="1" ht="36" x14ac:dyDescent="0.2">
      <c r="A27" s="17"/>
      <c r="B27" s="20" t="s">
        <v>66</v>
      </c>
      <c r="C27" s="80"/>
      <c r="D27" s="80"/>
      <c r="E27" s="80"/>
      <c r="F27" s="29">
        <v>28</v>
      </c>
      <c r="G27" s="18"/>
      <c r="H27" s="18"/>
      <c r="I27" s="30">
        <v>28</v>
      </c>
      <c r="J27" s="19">
        <v>0</v>
      </c>
      <c r="K27" s="25" t="s">
        <v>33</v>
      </c>
    </row>
    <row r="28" spans="1:11" s="2" customFormat="1" ht="36" x14ac:dyDescent="0.2">
      <c r="A28" s="17"/>
      <c r="B28" s="20" t="s">
        <v>67</v>
      </c>
      <c r="C28" s="80"/>
      <c r="D28" s="80"/>
      <c r="E28" s="80"/>
      <c r="F28" s="29">
        <v>50</v>
      </c>
      <c r="G28" s="18"/>
      <c r="H28" s="18"/>
      <c r="I28" s="30">
        <v>50</v>
      </c>
      <c r="J28" s="19">
        <v>0</v>
      </c>
      <c r="K28" s="25" t="s">
        <v>34</v>
      </c>
    </row>
    <row r="29" spans="1:11" s="2" customFormat="1" ht="288" x14ac:dyDescent="0.2">
      <c r="A29" s="17"/>
      <c r="B29" s="31" t="s">
        <v>68</v>
      </c>
      <c r="C29" s="80"/>
      <c r="D29" s="80"/>
      <c r="E29" s="80"/>
      <c r="F29" s="29">
        <v>100</v>
      </c>
      <c r="G29" s="18"/>
      <c r="H29" s="18"/>
      <c r="I29" s="30">
        <v>100</v>
      </c>
      <c r="J29" s="19">
        <v>0</v>
      </c>
      <c r="K29" s="26" t="s">
        <v>35</v>
      </c>
    </row>
    <row r="30" spans="1:11" s="2" customFormat="1" ht="24" x14ac:dyDescent="0.2">
      <c r="A30" s="17"/>
      <c r="B30" s="21" t="s">
        <v>36</v>
      </c>
      <c r="C30" s="80"/>
      <c r="D30" s="80"/>
      <c r="E30" s="80"/>
      <c r="F30" s="29">
        <v>162</v>
      </c>
      <c r="G30" s="18"/>
      <c r="H30" s="18"/>
      <c r="I30" s="30">
        <v>162</v>
      </c>
      <c r="J30" s="19">
        <v>0</v>
      </c>
      <c r="K30" s="26" t="s">
        <v>37</v>
      </c>
    </row>
    <row r="31" spans="1:11" s="2" customFormat="1" ht="36" x14ac:dyDescent="0.2">
      <c r="A31" s="17"/>
      <c r="B31" s="21" t="s">
        <v>38</v>
      </c>
      <c r="C31" s="80"/>
      <c r="D31" s="80"/>
      <c r="E31" s="80"/>
      <c r="F31" s="29">
        <v>50</v>
      </c>
      <c r="G31" s="18"/>
      <c r="H31" s="18"/>
      <c r="I31" s="30">
        <v>50</v>
      </c>
      <c r="J31" s="19">
        <v>0</v>
      </c>
      <c r="K31" s="26" t="s">
        <v>39</v>
      </c>
    </row>
    <row r="32" spans="1:11" s="2" customFormat="1" ht="108" x14ac:dyDescent="0.2">
      <c r="A32" s="17"/>
      <c r="B32" s="31" t="s">
        <v>69</v>
      </c>
      <c r="C32" s="80"/>
      <c r="D32" s="80"/>
      <c r="E32" s="80"/>
      <c r="F32" s="29">
        <v>250</v>
      </c>
      <c r="G32" s="18"/>
      <c r="H32" s="18"/>
      <c r="I32" s="30">
        <v>250</v>
      </c>
      <c r="J32" s="19">
        <v>0</v>
      </c>
      <c r="K32" s="25" t="s">
        <v>40</v>
      </c>
    </row>
    <row r="33" spans="1:11" s="2" customFormat="1" ht="36" x14ac:dyDescent="0.2">
      <c r="A33" s="17"/>
      <c r="B33" s="22" t="s">
        <v>70</v>
      </c>
      <c r="C33" s="80"/>
      <c r="D33" s="80"/>
      <c r="E33" s="80"/>
      <c r="F33" s="29">
        <v>150</v>
      </c>
      <c r="G33" s="18"/>
      <c r="H33" s="18"/>
      <c r="I33" s="30">
        <v>150</v>
      </c>
      <c r="J33" s="19">
        <v>0</v>
      </c>
      <c r="K33" s="25" t="s">
        <v>41</v>
      </c>
    </row>
    <row r="34" spans="1:11" s="2" customFormat="1" ht="15" x14ac:dyDescent="0.2">
      <c r="A34" s="17"/>
      <c r="B34" s="22" t="s">
        <v>42</v>
      </c>
      <c r="C34" s="80"/>
      <c r="D34" s="80"/>
      <c r="E34" s="80"/>
      <c r="F34" s="29">
        <v>300</v>
      </c>
      <c r="G34" s="18"/>
      <c r="H34" s="18"/>
      <c r="I34" s="30">
        <v>300</v>
      </c>
      <c r="J34" s="19">
        <v>0</v>
      </c>
      <c r="K34" s="25" t="s">
        <v>43</v>
      </c>
    </row>
    <row r="35" spans="1:11" s="2" customFormat="1" ht="48" x14ac:dyDescent="0.2">
      <c r="A35" s="34"/>
      <c r="B35" s="39" t="s">
        <v>44</v>
      </c>
      <c r="C35" s="80"/>
      <c r="D35" s="80"/>
      <c r="E35" s="80"/>
      <c r="F35" s="35">
        <v>50</v>
      </c>
      <c r="G35" s="40"/>
      <c r="H35" s="40"/>
      <c r="I35" s="36">
        <v>50</v>
      </c>
      <c r="J35" s="37">
        <v>0</v>
      </c>
      <c r="K35" s="38" t="s">
        <v>45</v>
      </c>
    </row>
    <row r="36" spans="1:11" s="2" customFormat="1" ht="16.5" customHeight="1" x14ac:dyDescent="0.25">
      <c r="A36" s="47"/>
      <c r="B36" s="48" t="s">
        <v>46</v>
      </c>
      <c r="C36" s="74" t="s">
        <v>16</v>
      </c>
      <c r="D36" s="74" t="s">
        <v>17</v>
      </c>
      <c r="E36" s="74" t="s">
        <v>61</v>
      </c>
      <c r="F36" s="49">
        <f>F37+F40+F41+F42+F43+F44+F45+F47+F48+F49+F50+F51+F52</f>
        <v>5191.8</v>
      </c>
      <c r="G36" s="50"/>
      <c r="H36" s="50"/>
      <c r="I36" s="49">
        <f>I37+I40+I41+I42+I43+I44+I45+I47+I48+I49+I50+I51+I52</f>
        <v>5191.8</v>
      </c>
      <c r="J36" s="51">
        <f>SUM(J37:J52)</f>
        <v>0</v>
      </c>
      <c r="K36" s="52"/>
    </row>
    <row r="37" spans="1:11" s="2" customFormat="1" ht="30" x14ac:dyDescent="0.2">
      <c r="A37" s="47"/>
      <c r="B37" s="53" t="s">
        <v>83</v>
      </c>
      <c r="C37" s="74"/>
      <c r="D37" s="74"/>
      <c r="E37" s="74"/>
      <c r="F37" s="54">
        <f>I37+J37</f>
        <v>675</v>
      </c>
      <c r="G37" s="50"/>
      <c r="H37" s="50"/>
      <c r="I37" s="54">
        <f>900-225</f>
        <v>675</v>
      </c>
      <c r="J37" s="51">
        <v>0</v>
      </c>
      <c r="K37" s="55" t="s">
        <v>76</v>
      </c>
    </row>
    <row r="38" spans="1:11" s="2" customFormat="1" ht="15" hidden="1" outlineLevel="1" x14ac:dyDescent="0.2">
      <c r="A38" s="47"/>
      <c r="B38" s="56" t="s">
        <v>47</v>
      </c>
      <c r="C38" s="74"/>
      <c r="D38" s="74"/>
      <c r="E38" s="74"/>
      <c r="F38" s="54">
        <v>0</v>
      </c>
      <c r="G38" s="50"/>
      <c r="H38" s="50"/>
      <c r="I38" s="54">
        <v>0</v>
      </c>
      <c r="J38" s="51"/>
      <c r="K38" s="55"/>
    </row>
    <row r="39" spans="1:11" s="2" customFormat="1" ht="15" hidden="1" outlineLevel="1" x14ac:dyDescent="0.2">
      <c r="A39" s="47"/>
      <c r="B39" s="56" t="s">
        <v>48</v>
      </c>
      <c r="C39" s="74"/>
      <c r="D39" s="74"/>
      <c r="E39" s="74"/>
      <c r="F39" s="54">
        <v>0</v>
      </c>
      <c r="G39" s="50"/>
      <c r="H39" s="50"/>
      <c r="I39" s="54">
        <v>0</v>
      </c>
      <c r="J39" s="51">
        <v>0</v>
      </c>
      <c r="K39" s="55"/>
    </row>
    <row r="40" spans="1:11" s="2" customFormat="1" ht="15" collapsed="1" x14ac:dyDescent="0.2">
      <c r="A40" s="47"/>
      <c r="B40" s="57" t="s">
        <v>71</v>
      </c>
      <c r="C40" s="74"/>
      <c r="D40" s="74"/>
      <c r="E40" s="74"/>
      <c r="F40" s="54">
        <v>200</v>
      </c>
      <c r="G40" s="50"/>
      <c r="H40" s="50"/>
      <c r="I40" s="54">
        <v>200</v>
      </c>
      <c r="J40" s="51">
        <v>0</v>
      </c>
      <c r="K40" s="55" t="s">
        <v>49</v>
      </c>
    </row>
    <row r="41" spans="1:11" s="2" customFormat="1" ht="24.75" customHeight="1" x14ac:dyDescent="0.2">
      <c r="A41" s="47"/>
      <c r="B41" s="58" t="s">
        <v>50</v>
      </c>
      <c r="C41" s="74"/>
      <c r="D41" s="74"/>
      <c r="E41" s="74"/>
      <c r="F41" s="54">
        <v>139.6</v>
      </c>
      <c r="G41" s="50"/>
      <c r="H41" s="50"/>
      <c r="I41" s="54">
        <v>139.6</v>
      </c>
      <c r="J41" s="51">
        <v>0</v>
      </c>
      <c r="K41" s="55" t="s">
        <v>51</v>
      </c>
    </row>
    <row r="42" spans="1:11" s="2" customFormat="1" ht="15" x14ac:dyDescent="0.2">
      <c r="A42" s="47"/>
      <c r="B42" s="58" t="s">
        <v>52</v>
      </c>
      <c r="C42" s="74"/>
      <c r="D42" s="74"/>
      <c r="E42" s="74"/>
      <c r="F42" s="54">
        <v>3500</v>
      </c>
      <c r="G42" s="50"/>
      <c r="H42" s="50"/>
      <c r="I42" s="54">
        <v>3500</v>
      </c>
      <c r="J42" s="51">
        <v>0</v>
      </c>
      <c r="K42" s="55" t="s">
        <v>53</v>
      </c>
    </row>
    <row r="43" spans="1:11" s="2" customFormat="1" ht="15" x14ac:dyDescent="0.2">
      <c r="A43" s="47"/>
      <c r="B43" s="57" t="s">
        <v>72</v>
      </c>
      <c r="C43" s="74"/>
      <c r="D43" s="74"/>
      <c r="E43" s="74"/>
      <c r="F43" s="54">
        <v>100</v>
      </c>
      <c r="G43" s="50"/>
      <c r="H43" s="50"/>
      <c r="I43" s="54">
        <v>100</v>
      </c>
      <c r="J43" s="51">
        <v>0</v>
      </c>
      <c r="K43" s="55" t="s">
        <v>43</v>
      </c>
    </row>
    <row r="44" spans="1:11" s="2" customFormat="1" ht="15" x14ac:dyDescent="0.2">
      <c r="A44" s="47"/>
      <c r="B44" s="57" t="s">
        <v>73</v>
      </c>
      <c r="C44" s="74"/>
      <c r="D44" s="74"/>
      <c r="E44" s="74"/>
      <c r="F44" s="54">
        <v>357.2</v>
      </c>
      <c r="G44" s="50"/>
      <c r="H44" s="50"/>
      <c r="I44" s="54">
        <v>357.2</v>
      </c>
      <c r="J44" s="51">
        <v>0</v>
      </c>
      <c r="K44" s="55" t="s">
        <v>43</v>
      </c>
    </row>
    <row r="45" spans="1:11" s="46" customFormat="1" ht="15" x14ac:dyDescent="0.25">
      <c r="A45" s="47"/>
      <c r="B45" s="59" t="s">
        <v>54</v>
      </c>
      <c r="C45" s="74"/>
      <c r="D45" s="74"/>
      <c r="E45" s="74"/>
      <c r="F45" s="54">
        <v>40</v>
      </c>
      <c r="G45" s="50"/>
      <c r="H45" s="50"/>
      <c r="I45" s="54">
        <v>40</v>
      </c>
      <c r="J45" s="51"/>
      <c r="K45" s="55" t="s">
        <v>55</v>
      </c>
    </row>
    <row r="46" spans="1:11" s="23" customFormat="1" ht="15" hidden="1" outlineLevel="1" x14ac:dyDescent="0.25">
      <c r="A46" s="47"/>
      <c r="B46" s="59" t="s">
        <v>56</v>
      </c>
      <c r="C46" s="74"/>
      <c r="D46" s="74"/>
      <c r="E46" s="74"/>
      <c r="F46" s="54"/>
      <c r="G46" s="50"/>
      <c r="H46" s="50"/>
      <c r="I46" s="54"/>
      <c r="J46" s="51">
        <v>0</v>
      </c>
      <c r="K46" s="55" t="s">
        <v>57</v>
      </c>
    </row>
    <row r="47" spans="1:11" s="23" customFormat="1" ht="15" collapsed="1" x14ac:dyDescent="0.25">
      <c r="A47" s="47"/>
      <c r="B47" s="59" t="s">
        <v>58</v>
      </c>
      <c r="C47" s="74"/>
      <c r="D47" s="74"/>
      <c r="E47" s="74"/>
      <c r="F47" s="54">
        <v>10</v>
      </c>
      <c r="G47" s="50"/>
      <c r="H47" s="50"/>
      <c r="I47" s="54">
        <v>10</v>
      </c>
      <c r="J47" s="51">
        <v>0</v>
      </c>
      <c r="K47" s="55" t="s">
        <v>55</v>
      </c>
    </row>
    <row r="48" spans="1:11" s="23" customFormat="1" ht="36" x14ac:dyDescent="0.25">
      <c r="A48" s="47"/>
      <c r="B48" s="59" t="s">
        <v>59</v>
      </c>
      <c r="C48" s="74"/>
      <c r="D48" s="74"/>
      <c r="E48" s="74"/>
      <c r="F48" s="54">
        <v>100</v>
      </c>
      <c r="G48" s="50"/>
      <c r="H48" s="50"/>
      <c r="I48" s="54">
        <v>100</v>
      </c>
      <c r="J48" s="51">
        <v>0</v>
      </c>
      <c r="K48" s="55" t="s">
        <v>60</v>
      </c>
    </row>
    <row r="49" spans="1:11" s="23" customFormat="1" ht="15" x14ac:dyDescent="0.25">
      <c r="A49" s="47"/>
      <c r="B49" s="59" t="s">
        <v>77</v>
      </c>
      <c r="C49" s="74"/>
      <c r="D49" s="74"/>
      <c r="E49" s="74"/>
      <c r="F49" s="54">
        <v>20</v>
      </c>
      <c r="G49" s="50"/>
      <c r="H49" s="50"/>
      <c r="I49" s="54">
        <v>20</v>
      </c>
      <c r="J49" s="51">
        <v>0</v>
      </c>
      <c r="K49" s="55" t="s">
        <v>55</v>
      </c>
    </row>
    <row r="50" spans="1:11" s="23" customFormat="1" ht="15" x14ac:dyDescent="0.25">
      <c r="A50" s="47"/>
      <c r="B50" s="59" t="s">
        <v>78</v>
      </c>
      <c r="C50" s="74"/>
      <c r="D50" s="74"/>
      <c r="E50" s="74"/>
      <c r="F50" s="54">
        <v>10</v>
      </c>
      <c r="G50" s="50"/>
      <c r="H50" s="50"/>
      <c r="I50" s="54">
        <v>10</v>
      </c>
      <c r="J50" s="51">
        <v>0</v>
      </c>
      <c r="K50" s="55" t="s">
        <v>55</v>
      </c>
    </row>
    <row r="51" spans="1:11" s="23" customFormat="1" ht="15" x14ac:dyDescent="0.25">
      <c r="A51" s="47"/>
      <c r="B51" s="59" t="s">
        <v>79</v>
      </c>
      <c r="C51" s="74"/>
      <c r="D51" s="74"/>
      <c r="E51" s="74"/>
      <c r="F51" s="54">
        <v>10</v>
      </c>
      <c r="G51" s="50"/>
      <c r="H51" s="50"/>
      <c r="I51" s="54">
        <v>10</v>
      </c>
      <c r="J51" s="51">
        <v>0</v>
      </c>
      <c r="K51" s="55" t="s">
        <v>55</v>
      </c>
    </row>
    <row r="52" spans="1:11" s="2" customFormat="1" ht="36" customHeight="1" x14ac:dyDescent="0.2">
      <c r="A52" s="47"/>
      <c r="B52" s="60" t="s">
        <v>74</v>
      </c>
      <c r="C52" s="74"/>
      <c r="D52" s="74"/>
      <c r="E52" s="74"/>
      <c r="F52" s="54">
        <v>30</v>
      </c>
      <c r="G52" s="50"/>
      <c r="H52" s="50"/>
      <c r="I52" s="54">
        <v>30</v>
      </c>
      <c r="J52" s="51">
        <v>0</v>
      </c>
      <c r="K52" s="55" t="s">
        <v>75</v>
      </c>
    </row>
    <row r="53" spans="1:11" s="2" customFormat="1" ht="36" customHeight="1" x14ac:dyDescent="0.2">
      <c r="A53" s="66"/>
      <c r="B53" s="67"/>
      <c r="C53" s="68"/>
      <c r="D53" s="68"/>
      <c r="E53" s="68"/>
      <c r="F53" s="69"/>
      <c r="G53" s="70"/>
      <c r="H53" s="70"/>
      <c r="I53" s="69"/>
      <c r="J53" s="71"/>
      <c r="K53" s="72"/>
    </row>
    <row r="54" spans="1:11" ht="18.75" x14ac:dyDescent="0.3">
      <c r="B54" s="73" t="s">
        <v>85</v>
      </c>
    </row>
  </sheetData>
  <mergeCells count="22">
    <mergeCell ref="A14:K14"/>
    <mergeCell ref="A1:K5"/>
    <mergeCell ref="A6:K6"/>
    <mergeCell ref="A8:A11"/>
    <mergeCell ref="B8:B11"/>
    <mergeCell ref="C8:C11"/>
    <mergeCell ref="D8:D11"/>
    <mergeCell ref="E8:E11"/>
    <mergeCell ref="F8:J8"/>
    <mergeCell ref="K8:K11"/>
    <mergeCell ref="F9:F11"/>
    <mergeCell ref="G9:J9"/>
    <mergeCell ref="G10:G11"/>
    <mergeCell ref="H10:H11"/>
    <mergeCell ref="I10:J10"/>
    <mergeCell ref="A13:K13"/>
    <mergeCell ref="C16:C35"/>
    <mergeCell ref="D16:D35"/>
    <mergeCell ref="E16:E35"/>
    <mergeCell ref="C36:C52"/>
    <mergeCell ref="D36:D52"/>
    <mergeCell ref="E36:E52"/>
  </mergeCells>
  <pageMargins left="0.47244094488188981" right="0.19685039370078741" top="0.35433070866141736" bottom="0.15748031496062992" header="0.35433070866141736" footer="0.19685039370078741"/>
  <pageSetup paperSize="9" scale="80" fitToHeight="2" orientation="landscape" r:id="rId1"/>
  <headerFooter alignWithMargins="0"/>
  <rowBreaks count="1" manualBreakCount="1">
    <brk id="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6030</vt:lpstr>
      <vt:lpstr>6030 (черв)</vt:lpstr>
      <vt:lpstr>'6030'!Заголовки_для_печати</vt:lpstr>
      <vt:lpstr>'6030 (черв)'!Заголовки_для_печати</vt:lpstr>
      <vt:lpstr>'6030'!Область_печати</vt:lpstr>
      <vt:lpstr>'6030 (черв)'!Область_печати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Новый</dc:creator>
  <cp:lastModifiedBy>Marina_Rada</cp:lastModifiedBy>
  <cp:lastPrinted>2020-03-10T13:49:36Z</cp:lastPrinted>
  <dcterms:created xsi:type="dcterms:W3CDTF">2019-11-22T12:05:27Z</dcterms:created>
  <dcterms:modified xsi:type="dcterms:W3CDTF">2020-06-15T12:37:57Z</dcterms:modified>
</cp:coreProperties>
</file>