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Чергова 63 сесія\Питання 9\"/>
    </mc:Choice>
  </mc:AlternateContent>
  <bookViews>
    <workbookView xWindow="0" yWindow="0" windowWidth="28800" windowHeight="12330" activeTab="1"/>
  </bookViews>
  <sheets>
    <sheet name="Лист1" sheetId="1" r:id="rId1"/>
    <sheet name="Лист1 (2)" sheetId="2" r:id="rId2"/>
  </sheets>
  <calcPr calcId="162913"/>
</workbook>
</file>

<file path=xl/calcChain.xml><?xml version="1.0" encoding="utf-8"?>
<calcChain xmlns="http://schemas.openxmlformats.org/spreadsheetml/2006/main">
  <c r="F70" i="2" l="1"/>
  <c r="E70" i="2"/>
  <c r="D70" i="2"/>
  <c r="C70" i="2"/>
  <c r="F66" i="2"/>
  <c r="E66" i="2"/>
  <c r="E65" i="2" s="1"/>
  <c r="E64" i="2" s="1"/>
  <c r="D66" i="2"/>
  <c r="D65" i="2" s="1"/>
  <c r="D64" i="2" s="1"/>
  <c r="C66" i="2"/>
  <c r="C65" i="2" s="1"/>
  <c r="C64" i="2" s="1"/>
  <c r="F65" i="2"/>
  <c r="F64" i="2" s="1"/>
  <c r="F62" i="2"/>
  <c r="F61" i="2" s="1"/>
  <c r="E62" i="2"/>
  <c r="E61" i="2" s="1"/>
  <c r="D62" i="2"/>
  <c r="C62" i="2"/>
  <c r="C61" i="2" s="1"/>
  <c r="D61" i="2"/>
  <c r="F59" i="2"/>
  <c r="E59" i="2"/>
  <c r="D59" i="2"/>
  <c r="C59" i="2"/>
  <c r="F55" i="2"/>
  <c r="E55" i="2"/>
  <c r="D55" i="2"/>
  <c r="C55" i="2"/>
  <c r="F53" i="2"/>
  <c r="E53" i="2"/>
  <c r="D53" i="2"/>
  <c r="C53" i="2"/>
  <c r="F48" i="2"/>
  <c r="F47" i="2" s="1"/>
  <c r="E48" i="2"/>
  <c r="E47" i="2" s="1"/>
  <c r="D48" i="2"/>
  <c r="D47" i="2" s="1"/>
  <c r="C48" i="2"/>
  <c r="C47" i="2" s="1"/>
  <c r="F44" i="2"/>
  <c r="E44" i="2"/>
  <c r="D44" i="2"/>
  <c r="C44" i="2"/>
  <c r="F42" i="2"/>
  <c r="E42" i="2"/>
  <c r="D42" i="2"/>
  <c r="C42" i="2"/>
  <c r="F41" i="2"/>
  <c r="E41" i="2"/>
  <c r="D41" i="2"/>
  <c r="C41" i="2"/>
  <c r="F36" i="2"/>
  <c r="F35" i="2" s="1"/>
  <c r="E36" i="2"/>
  <c r="E35" i="2" s="1"/>
  <c r="D36" i="2"/>
  <c r="D35" i="2" s="1"/>
  <c r="C36" i="2"/>
  <c r="C35" i="2" s="1"/>
  <c r="D34" i="2"/>
  <c r="D32" i="2" s="1"/>
  <c r="F32" i="2"/>
  <c r="F20" i="2" s="1"/>
  <c r="E32" i="2"/>
  <c r="E20" i="2" s="1"/>
  <c r="C32" i="2"/>
  <c r="F21" i="2"/>
  <c r="E21" i="2"/>
  <c r="D21" i="2"/>
  <c r="C21" i="2"/>
  <c r="C20" i="2"/>
  <c r="F17" i="2"/>
  <c r="E17" i="2"/>
  <c r="D17" i="2"/>
  <c r="C17" i="2"/>
  <c r="F15" i="2"/>
  <c r="F14" i="2" s="1"/>
  <c r="E15" i="2"/>
  <c r="D15" i="2"/>
  <c r="D14" i="2" s="1"/>
  <c r="C15" i="2"/>
  <c r="C14" i="2" s="1"/>
  <c r="E14" i="2"/>
  <c r="F12" i="2"/>
  <c r="E12" i="2"/>
  <c r="D12" i="2"/>
  <c r="C12" i="2"/>
  <c r="F10" i="2"/>
  <c r="F9" i="2" s="1"/>
  <c r="E10" i="2"/>
  <c r="E9" i="2" s="1"/>
  <c r="D10" i="2"/>
  <c r="D9" i="2" s="1"/>
  <c r="C10" i="2"/>
  <c r="C9" i="2"/>
  <c r="F7" i="2"/>
  <c r="E7" i="2"/>
  <c r="D7" i="2"/>
  <c r="C7" i="2"/>
  <c r="F6" i="2"/>
  <c r="E6" i="2"/>
  <c r="D6" i="2"/>
  <c r="C6" i="2"/>
  <c r="E70" i="1"/>
  <c r="F70" i="1"/>
  <c r="E66" i="1"/>
  <c r="E65" i="1" s="1"/>
  <c r="E64" i="1" s="1"/>
  <c r="F66" i="1"/>
  <c r="F65" i="1" s="1"/>
  <c r="F64" i="1" s="1"/>
  <c r="E62" i="1"/>
  <c r="F62" i="1"/>
  <c r="F61" i="1" s="1"/>
  <c r="E61" i="1"/>
  <c r="E59" i="1"/>
  <c r="F59" i="1"/>
  <c r="E55" i="1"/>
  <c r="F55" i="1"/>
  <c r="E53" i="1"/>
  <c r="F53" i="1"/>
  <c r="E48" i="1"/>
  <c r="F48" i="1"/>
  <c r="E47" i="1"/>
  <c r="E44" i="1"/>
  <c r="F44" i="1"/>
  <c r="E42" i="1"/>
  <c r="E41" i="1" s="1"/>
  <c r="F42" i="1"/>
  <c r="E36" i="1"/>
  <c r="E35" i="1" s="1"/>
  <c r="F36" i="1"/>
  <c r="F35" i="1" s="1"/>
  <c r="E32" i="1"/>
  <c r="F32" i="1"/>
  <c r="E21" i="1"/>
  <c r="F21" i="1"/>
  <c r="E20" i="1"/>
  <c r="E17" i="1"/>
  <c r="E14" i="1" s="1"/>
  <c r="F17" i="1"/>
  <c r="E15" i="1"/>
  <c r="F15" i="1"/>
  <c r="E12" i="1"/>
  <c r="F12" i="1"/>
  <c r="F9" i="1" s="1"/>
  <c r="E10" i="1"/>
  <c r="E9" i="1" s="1"/>
  <c r="F10" i="1"/>
  <c r="F6" i="1"/>
  <c r="E7" i="1"/>
  <c r="E6" i="1" s="1"/>
  <c r="F7" i="1"/>
  <c r="D7" i="1"/>
  <c r="D6" i="1" s="1"/>
  <c r="D10" i="1"/>
  <c r="D12" i="1"/>
  <c r="D15" i="1"/>
  <c r="D14" i="1" s="1"/>
  <c r="D17" i="1"/>
  <c r="D21" i="1"/>
  <c r="D36" i="1"/>
  <c r="D35" i="1" s="1"/>
  <c r="D42" i="1"/>
  <c r="D41" i="1" s="1"/>
  <c r="D40" i="1" s="1"/>
  <c r="D44" i="1"/>
  <c r="D48" i="1"/>
  <c r="D47" i="1" s="1"/>
  <c r="D53" i="1"/>
  <c r="D55" i="1"/>
  <c r="D59" i="1"/>
  <c r="D62" i="1"/>
  <c r="D61" i="1" s="1"/>
  <c r="D66" i="1"/>
  <c r="D65" i="1" s="1"/>
  <c r="D64" i="1" s="1"/>
  <c r="D70" i="1"/>
  <c r="C66" i="1"/>
  <c r="C65" i="1" s="1"/>
  <c r="C64" i="1" s="1"/>
  <c r="C70" i="1"/>
  <c r="C62" i="1"/>
  <c r="C61" i="1" s="1"/>
  <c r="C59" i="1"/>
  <c r="C55" i="1"/>
  <c r="C53" i="1"/>
  <c r="C48" i="1"/>
  <c r="C47" i="1" s="1"/>
  <c r="C44" i="1"/>
  <c r="C42" i="1"/>
  <c r="C41" i="1" s="1"/>
  <c r="C35" i="1"/>
  <c r="C36" i="1"/>
  <c r="C32" i="1"/>
  <c r="C21" i="1"/>
  <c r="C20" i="1" s="1"/>
  <c r="C14" i="1"/>
  <c r="C17" i="1"/>
  <c r="C15" i="1"/>
  <c r="C12" i="1"/>
  <c r="C10" i="1"/>
  <c r="C9" i="1" s="1"/>
  <c r="C7" i="1"/>
  <c r="C6" i="1" s="1"/>
  <c r="D9" i="1" l="1"/>
  <c r="F5" i="2"/>
  <c r="E5" i="2"/>
  <c r="F40" i="2"/>
  <c r="D20" i="2"/>
  <c r="E40" i="2"/>
  <c r="D40" i="2"/>
  <c r="C5" i="2"/>
  <c r="D5" i="2"/>
  <c r="C40" i="2"/>
  <c r="E5" i="1"/>
  <c r="F47" i="1"/>
  <c r="E40" i="1"/>
  <c r="F41" i="1"/>
  <c r="F20" i="1"/>
  <c r="F14" i="1"/>
  <c r="F5" i="1" s="1"/>
  <c r="C5" i="1"/>
  <c r="C40" i="1"/>
  <c r="E72" i="1" l="1"/>
  <c r="E73" i="1" s="1"/>
  <c r="F72" i="2"/>
  <c r="F73" i="2" s="1"/>
  <c r="E72" i="2"/>
  <c r="E73" i="2" s="1"/>
  <c r="D72" i="2"/>
  <c r="D73" i="2" s="1"/>
  <c r="C72" i="2"/>
  <c r="C73" i="2" s="1"/>
  <c r="F40" i="1"/>
  <c r="F72" i="1" s="1"/>
  <c r="F73" i="1" s="1"/>
  <c r="C72" i="1"/>
  <c r="C73" i="1" s="1"/>
  <c r="D34" i="1"/>
  <c r="D32" i="1" s="1"/>
  <c r="D20" i="1" s="1"/>
  <c r="D5" i="1" s="1"/>
  <c r="D72" i="1" l="1"/>
  <c r="D73" i="1" s="1"/>
</calcChain>
</file>

<file path=xl/sharedStrings.xml><?xml version="1.0" encoding="utf-8"?>
<sst xmlns="http://schemas.openxmlformats.org/spreadsheetml/2006/main" count="218" uniqueCount="145">
  <si>
    <t>Код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</si>
  <si>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</si>
  <si>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</si>
  <si>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</si>
  <si>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</si>
  <si>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</si>
  <si>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</si>
  <si>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</si>
  <si>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</si>
  <si>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</si>
  <si>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 </t>
  </si>
  <si>
    <t>13010000</t>
  </si>
  <si>
    <t>Рентна плата за спеціальне використання лісових ресурсів 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</si>
  <si>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</si>
  <si>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</si>
  <si>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</si>
  <si>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</si>
  <si>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</si>
  <si>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</si>
  <si>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</si>
  <si>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</si>
  <si>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</si>
  <si>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</si>
  <si>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</si>
  <si>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</si>
  <si>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</si>
  <si>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</si>
  <si>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 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</si>
  <si>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</si>
  <si>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</si>
  <si>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</si>
  <si>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</si>
  <si>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</si>
  <si>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</si>
  <si>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</si>
  <si>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</si>
  <si>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</si>
  <si>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</si>
  <si>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</si>
  <si>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</si>
  <si>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</si>
  <si>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</si>
  <si>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</si>
  <si>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</si>
  <si>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</si>
  <si>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</si>
  <si>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</si>
  <si>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</si>
  <si>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</si>
  <si>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</si>
  <si>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</si>
  <si>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</si>
  <si>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</si>
  <si>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</si>
  <si>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</si>
  <si>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</si>
  <si>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</si>
  <si>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</si>
  <si>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</si>
  <si>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</si>
  <si>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</si>
  <si>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</si>
  <si>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</si>
  <si>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 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</si>
  <si>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</si>
  <si>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</si>
  <si>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</si>
  <si>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</si>
  <si>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</si>
  <si>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</si>
  <si>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</si>
  <si>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</si>
  <si>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</si>
  <si>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</si>
  <si>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</si>
  <si>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</si>
  <si>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</si>
  <si>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</si>
  <si>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</si>
  <si>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</si>
  <si>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</si>
  <si>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</si>
  <si>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</si>
  <si>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</si>
  <si>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</si>
  <si>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</si>
  <si>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</si>
  <si>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</si>
  <si>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</si>
  <si>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</si>
  <si>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</si>
  <si>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</si>
  <si>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</si>
  <si>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</si>
  <si>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</si>
  <si>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</si>
  <si>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</si>
  <si>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</si>
  <si>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</si>
  <si>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</si>
  <si>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22090200</t>
  </si>
  <si>
    <t>Державне мито, не віднесене до інших категорій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</si>
  <si>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</si>
  <si>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</si>
  <si>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</si>
  <si>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</si>
  <si>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24170000</t>
  </si>
  <si>
    <t>Надходження коштів пайової участі у розвитку інфраструктури населеного пункту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</si>
  <si>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</si>
  <si>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</si>
  <si>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</si>
  <si>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</si>
  <si>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</si>
  <si>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</si>
  <si>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40000000</t>
  </si>
  <si>
    <t>Офіційні трансферти  </t>
  </si>
  <si>
    <t>41000000</t>
  </si>
  <si>
    <t>Від органів державного управління  </t>
  </si>
  <si>
    <t>41050000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</si>
  <si>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</si>
  <si>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</si>
  <si>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</si>
  <si>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41052300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</si>
  <si>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</si>
  <si>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41053900</t>
  </si>
  <si>
    <t>Інші субвенції з місцевого бюджету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</si>
  <si>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</si>
  <si>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</si>
  <si>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</si>
  <si>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</si>
  <si>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( без урахування трансфертів)</t>
  </si>
  <si>
    <t>Усього</t>
  </si>
  <si>
    <t>Т.Клєпікова</t>
  </si>
  <si>
    <t>начальник бюджетного відділу</t>
  </si>
  <si>
    <t>Додаток 2
до Методичних рекомендацій щодо складання у 2019 році місцевих бюджетів на середньостроковий період       (пункт 32 розділу IV)</t>
  </si>
  <si>
    <t>Доходи місцевого бюджету на 2019-2022 роки</t>
  </si>
  <si>
    <t>Показники</t>
  </si>
  <si>
    <t>Рентна плата за спеціальне використання води </t>
  </si>
  <si>
    <t>Рентна плата за користування надрами для видобування корисних копалин загальнодержавного значення </t>
  </si>
  <si>
    <t xml:space="preserve">Додаток 2
до прогнозу бюджету міста на середньостроковий період      </t>
  </si>
  <si>
    <t>Доходи бюджету міста Боярка на 2019-2022 роки</t>
  </si>
  <si>
    <t>2019 рік</t>
  </si>
  <si>
    <t>2020 рік</t>
  </si>
  <si>
    <t>2021 рік</t>
  </si>
  <si>
    <t>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</si>
</sst>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7"/>
      <color theme="1"/>
      <name val="Arial Cyr"/>
      <charset val="204"/>
    </font>
    <font>
      <sz val="8"/>
      <color theme="1"/>
      <name val="Arial Cyr"/>
      <charset val="204"/>
    </font>
    <font>
      <b/>
      <sz val="14"/>
      <color theme="1"/>
      <name val="Arial Cyr"/>
      <charset val="204"/>
    </font>
    <font>
      <b/>
      <sz val="10"/>
      <color theme="1"/>
      <name val="Times New Roman Cyr"/>
      <charset val="204"/>
    </font>
    <font>
      <b/>
      <sz val="8"/>
      <color theme="1"/>
      <name val="Arial Cyr"/>
      <charset val="204"/>
    </font>
    <font>
      <sz val="9"/>
      <color theme="1"/>
      <name val="Times New Roman Cyr"/>
      <charset val="204"/>
    </font>
    <font>
      <b/>
      <sz val="9"/>
      <color theme="1"/>
      <name val="Times New Roman Cyr"/>
      <charset val="204"/>
    </font>
    <font>
      <b/>
      <sz val="7"/>
      <color theme="1"/>
      <name val="Arial Cyr"/>
      <charset val="204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8"/>
      <color theme="1"/>
      <name val="Arial Cyr"/>
      <charset val="204"/>
    </font>
    <font>
      <i/>
      <sz val="10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top" wrapText="1"/>
    </xf>
    <xf numFmtId="0" fontId="7" fillId="0" borderId="2" xfId="0" quotePrefix="1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4" fillId="0" borderId="2" xfId="0" quotePrefix="1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4" fontId="9" fillId="0" borderId="2" xfId="0" applyNumberFormat="1" applyFont="1" applyBorder="1" applyAlignment="1">
      <alignment horizontal="right" vertical="top" wrapText="1"/>
    </xf>
    <xf numFmtId="4" fontId="8" fillId="0" borderId="2" xfId="0" applyNumberFormat="1" applyFont="1" applyBorder="1" applyAlignment="1">
      <alignment horizontal="right" vertical="top" wrapText="1"/>
    </xf>
    <xf numFmtId="4" fontId="0" fillId="0" borderId="5" xfId="0" applyNumberFormat="1" applyBorder="1" applyAlignment="1">
      <alignment horizontal="center" vertical="top"/>
    </xf>
    <xf numFmtId="4" fontId="0" fillId="0" borderId="1" xfId="0" applyNumberFormat="1" applyBorder="1" applyAlignment="1">
      <alignment horizontal="center" vertical="top"/>
    </xf>
    <xf numFmtId="4" fontId="11" fillId="0" borderId="5" xfId="0" applyNumberFormat="1" applyFont="1" applyBorder="1" applyAlignment="1">
      <alignment horizontal="center" vertical="top"/>
    </xf>
    <xf numFmtId="0" fontId="12" fillId="0" borderId="0" xfId="0" applyFont="1"/>
    <xf numFmtId="0" fontId="13" fillId="0" borderId="0" xfId="0" applyFont="1" applyAlignment="1">
      <alignment vertical="top" wrapText="1"/>
    </xf>
    <xf numFmtId="0" fontId="16" fillId="0" borderId="8" xfId="0" quotePrefix="1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3" fontId="16" fillId="0" borderId="2" xfId="0" applyNumberFormat="1" applyFont="1" applyBorder="1" applyAlignment="1">
      <alignment horizontal="center" vertical="top" wrapText="1"/>
    </xf>
    <xf numFmtId="3" fontId="16" fillId="0" borderId="5" xfId="0" applyNumberFormat="1" applyFont="1" applyBorder="1" applyAlignment="1">
      <alignment horizontal="center" vertical="top" wrapText="1"/>
    </xf>
    <xf numFmtId="0" fontId="17" fillId="0" borderId="8" xfId="0" quotePrefix="1" applyNumberFormat="1" applyFont="1" applyBorder="1" applyAlignment="1">
      <alignment horizontal="left" vertical="top" wrapText="1"/>
    </xf>
    <xf numFmtId="0" fontId="17" fillId="0" borderId="2" xfId="0" applyFont="1" applyBorder="1" applyAlignment="1">
      <alignment vertical="top" wrapText="1"/>
    </xf>
    <xf numFmtId="3" fontId="18" fillId="0" borderId="2" xfId="0" applyNumberFormat="1" applyFont="1" applyBorder="1" applyAlignment="1">
      <alignment horizontal="center" vertical="top" wrapText="1"/>
    </xf>
    <xf numFmtId="3" fontId="18" fillId="0" borderId="5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9" fillId="0" borderId="8" xfId="0" quotePrefix="1" applyNumberFormat="1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3" fontId="20" fillId="0" borderId="2" xfId="0" applyNumberFormat="1" applyFont="1" applyBorder="1" applyAlignment="1">
      <alignment horizontal="center" vertical="top" wrapText="1"/>
    </xf>
    <xf numFmtId="3" fontId="20" fillId="0" borderId="5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3" fontId="15" fillId="0" borderId="2" xfId="0" applyNumberFormat="1" applyFont="1" applyBorder="1" applyAlignment="1">
      <alignment horizontal="center" vertical="top" wrapText="1"/>
    </xf>
    <xf numFmtId="3" fontId="15" fillId="0" borderId="5" xfId="0" applyNumberFormat="1" applyFont="1" applyBorder="1" applyAlignment="1">
      <alignment horizontal="center" vertical="top" wrapText="1"/>
    </xf>
    <xf numFmtId="3" fontId="20" fillId="0" borderId="2" xfId="0" applyNumberFormat="1" applyFont="1" applyBorder="1" applyAlignment="1">
      <alignment horizontal="center" vertical="top"/>
    </xf>
    <xf numFmtId="0" fontId="15" fillId="0" borderId="2" xfId="0" applyFont="1" applyBorder="1" applyAlignment="1">
      <alignment vertical="top" wrapText="1"/>
    </xf>
    <xf numFmtId="3" fontId="20" fillId="0" borderId="5" xfId="0" applyNumberFormat="1" applyFont="1" applyBorder="1" applyAlignment="1">
      <alignment horizontal="center" vertical="top"/>
    </xf>
    <xf numFmtId="0" fontId="19" fillId="0" borderId="9" xfId="0" quotePrefix="1" applyNumberFormat="1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3" fontId="20" fillId="0" borderId="3" xfId="0" applyNumberFormat="1" applyFont="1" applyBorder="1" applyAlignment="1">
      <alignment horizontal="center" vertical="top"/>
    </xf>
    <xf numFmtId="3" fontId="20" fillId="0" borderId="10" xfId="0" applyNumberFormat="1" applyFont="1" applyBorder="1" applyAlignment="1">
      <alignment horizontal="center" vertical="top"/>
    </xf>
    <xf numFmtId="3" fontId="16" fillId="0" borderId="13" xfId="0" applyNumberFormat="1" applyFont="1" applyBorder="1" applyAlignment="1">
      <alignment horizontal="center" vertical="top"/>
    </xf>
    <xf numFmtId="3" fontId="16" fillId="0" borderId="14" xfId="0" applyNumberFormat="1" applyFont="1" applyBorder="1" applyAlignment="1">
      <alignment horizontal="center" vertical="top"/>
    </xf>
    <xf numFmtId="3" fontId="16" fillId="0" borderId="11" xfId="0" applyNumberFormat="1" applyFont="1" applyBorder="1" applyAlignment="1">
      <alignment horizontal="center" vertical="top"/>
    </xf>
    <xf numFmtId="3" fontId="16" fillId="0" borderId="12" xfId="0" applyNumberFormat="1" applyFont="1" applyBorder="1" applyAlignment="1">
      <alignment horizontal="center" vertical="top"/>
    </xf>
    <xf numFmtId="0" fontId="20" fillId="0" borderId="0" xfId="0" applyFont="1"/>
    <xf numFmtId="0" fontId="20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6" fillId="0" borderId="0" xfId="0" applyFont="1" applyAlignment="1">
      <alignment horizontal="center" vertical="top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76"/>
  <sheetViews>
    <sheetView showGridLines="0" topLeftCell="A28" zoomScaleNormal="100" workbookViewId="0">
      <selection activeCell="D68" sqref="D68"/>
    </sheetView>
  </sheetViews>
  <sheetFormatPr defaultRowHeight="12.75" x14ac:dyDescent="0.2"/>
  <cols>
    <col min="1" max="1" width="13.5703125" customWidth="1"/>
    <col min="2" max="2" width="54.42578125" customWidth="1"/>
    <col min="3" max="3" width="12" customWidth="1"/>
    <col min="4" max="4" width="12.28515625" customWidth="1"/>
    <col min="5" max="5" width="12.7109375" customWidth="1"/>
    <col min="6" max="6" width="12.140625" customWidth="1"/>
  </cols>
  <sheetData>
    <row r="1" spans="1:6" ht="39.75" customHeight="1" x14ac:dyDescent="0.2">
      <c r="D1" s="44" t="s">
        <v>134</v>
      </c>
      <c r="E1" s="44"/>
      <c r="F1" s="44"/>
    </row>
    <row r="2" spans="1:6" ht="18.95" customHeight="1" x14ac:dyDescent="0.2">
      <c r="A2" s="46" t="s">
        <v>135</v>
      </c>
      <c r="B2" s="46"/>
      <c r="C2" s="46"/>
      <c r="D2" s="46"/>
      <c r="E2" s="46"/>
      <c r="F2" s="46"/>
    </row>
    <row r="3" spans="1:6" ht="26.1" customHeight="1" x14ac:dyDescent="0.2">
      <c r="A3" s="47" t="s">
        <v>0</v>
      </c>
      <c r="B3" s="47" t="s">
        <v>136</v>
      </c>
      <c r="C3" s="47">
        <v>2019</v>
      </c>
      <c r="D3" s="49">
        <v>2020</v>
      </c>
      <c r="E3" s="49">
        <v>2021</v>
      </c>
      <c r="F3" s="50">
        <v>2022</v>
      </c>
    </row>
    <row r="4" spans="1:6" ht="12.95" customHeight="1" x14ac:dyDescent="0.2">
      <c r="A4" s="48"/>
      <c r="B4" s="48"/>
      <c r="C4" s="48"/>
      <c r="D4" s="49"/>
      <c r="E4" s="49"/>
      <c r="F4" s="50"/>
    </row>
    <row r="5" spans="1:6" ht="12" customHeight="1" x14ac:dyDescent="0.2">
      <c r="A5" s="2" t="s">
        <v>1</v>
      </c>
      <c r="B5" s="3" t="s">
        <v>2</v>
      </c>
      <c r="C5" s="8">
        <f>C6+C9+C14+C20+C35</f>
        <v>93899477</v>
      </c>
      <c r="D5" s="8">
        <f>D6+D9+D14+D20+D35</f>
        <v>102300000</v>
      </c>
      <c r="E5" s="8">
        <f t="shared" ref="E5:F5" si="0">E6+E9+E14+E20+E35</f>
        <v>107391350</v>
      </c>
      <c r="F5" s="8">
        <f t="shared" si="0"/>
        <v>112808400</v>
      </c>
    </row>
    <row r="6" spans="1:6" ht="25.5" customHeight="1" x14ac:dyDescent="0.2">
      <c r="A6" s="2" t="s">
        <v>3</v>
      </c>
      <c r="B6" s="6" t="s">
        <v>4</v>
      </c>
      <c r="C6" s="8">
        <f>C7</f>
        <v>20000</v>
      </c>
      <c r="D6" s="8">
        <f>D7</f>
        <v>50000</v>
      </c>
      <c r="E6" s="8">
        <f t="shared" ref="E6:F6" si="1">E7</f>
        <v>52500</v>
      </c>
      <c r="F6" s="8">
        <f t="shared" si="1"/>
        <v>55100</v>
      </c>
    </row>
    <row r="7" spans="1:6" ht="12" customHeight="1" x14ac:dyDescent="0.2">
      <c r="A7" s="2" t="s">
        <v>5</v>
      </c>
      <c r="B7" s="3" t="s">
        <v>6</v>
      </c>
      <c r="C7" s="8">
        <f>C8</f>
        <v>20000</v>
      </c>
      <c r="D7" s="8">
        <f>D8</f>
        <v>50000</v>
      </c>
      <c r="E7" s="8">
        <f t="shared" ref="E7:F7" si="2">E8</f>
        <v>52500</v>
      </c>
      <c r="F7" s="8">
        <f t="shared" si="2"/>
        <v>55100</v>
      </c>
    </row>
    <row r="8" spans="1:6" ht="21" customHeight="1" x14ac:dyDescent="0.2">
      <c r="A8" s="4" t="s">
        <v>7</v>
      </c>
      <c r="B8" s="5" t="s">
        <v>8</v>
      </c>
      <c r="C8" s="9">
        <v>20000</v>
      </c>
      <c r="D8" s="9">
        <v>50000</v>
      </c>
      <c r="E8" s="9">
        <v>52500</v>
      </c>
      <c r="F8" s="9">
        <v>55100</v>
      </c>
    </row>
    <row r="9" spans="1:6" ht="12" customHeight="1" x14ac:dyDescent="0.2">
      <c r="A9" s="2" t="s">
        <v>9</v>
      </c>
      <c r="B9" s="3" t="s">
        <v>10</v>
      </c>
      <c r="C9" s="8">
        <f>C10+C12</f>
        <v>220000</v>
      </c>
      <c r="D9" s="8">
        <f>D10+D12</f>
        <v>120500</v>
      </c>
      <c r="E9" s="8">
        <f t="shared" ref="E9:F9" si="3">E10+E12</f>
        <v>126530</v>
      </c>
      <c r="F9" s="8">
        <f t="shared" si="3"/>
        <v>132860</v>
      </c>
    </row>
    <row r="10" spans="1:6" ht="12" customHeight="1" x14ac:dyDescent="0.2">
      <c r="A10" s="2" t="s">
        <v>11</v>
      </c>
      <c r="B10" s="3" t="s">
        <v>12</v>
      </c>
      <c r="C10" s="8">
        <f>C11</f>
        <v>220000</v>
      </c>
      <c r="D10" s="8">
        <f>D11</f>
        <v>120000</v>
      </c>
      <c r="E10" s="8">
        <f t="shared" ref="E10:F10" si="4">E11</f>
        <v>126000</v>
      </c>
      <c r="F10" s="8">
        <f t="shared" si="4"/>
        <v>132300</v>
      </c>
    </row>
    <row r="11" spans="1:6" ht="30" customHeight="1" x14ac:dyDescent="0.2">
      <c r="A11" s="4" t="s">
        <v>13</v>
      </c>
      <c r="B11" s="5" t="s">
        <v>14</v>
      </c>
      <c r="C11" s="9">
        <v>220000</v>
      </c>
      <c r="D11" s="10">
        <v>120000</v>
      </c>
      <c r="E11" s="9">
        <v>126000</v>
      </c>
      <c r="F11" s="9">
        <v>132300</v>
      </c>
    </row>
    <row r="12" spans="1:6" ht="30" customHeight="1" x14ac:dyDescent="0.2">
      <c r="A12" s="2">
        <v>13020000</v>
      </c>
      <c r="B12" s="7" t="s">
        <v>137</v>
      </c>
      <c r="C12" s="8">
        <f>C13</f>
        <v>0</v>
      </c>
      <c r="D12" s="8">
        <f>D13</f>
        <v>500</v>
      </c>
      <c r="E12" s="8">
        <f t="shared" ref="E12:F12" si="5">E13</f>
        <v>530</v>
      </c>
      <c r="F12" s="8">
        <f t="shared" si="5"/>
        <v>560</v>
      </c>
    </row>
    <row r="13" spans="1:6" ht="30" customHeight="1" x14ac:dyDescent="0.2">
      <c r="A13" s="4">
        <v>13020200</v>
      </c>
      <c r="B13" s="5" t="s">
        <v>138</v>
      </c>
      <c r="C13" s="9"/>
      <c r="D13" s="11">
        <v>500</v>
      </c>
      <c r="E13" s="9">
        <v>530</v>
      </c>
      <c r="F13" s="9">
        <v>560</v>
      </c>
    </row>
    <row r="14" spans="1:6" ht="12" customHeight="1" x14ac:dyDescent="0.2">
      <c r="A14" s="2" t="s">
        <v>15</v>
      </c>
      <c r="B14" s="3" t="s">
        <v>16</v>
      </c>
      <c r="C14" s="8">
        <f>C15+C17+C19</f>
        <v>7075600</v>
      </c>
      <c r="D14" s="8">
        <f>D15+D17+D19</f>
        <v>4800000</v>
      </c>
      <c r="E14" s="8">
        <f t="shared" ref="E14:F14" si="6">E15+E17+E19</f>
        <v>5040000</v>
      </c>
      <c r="F14" s="8">
        <f t="shared" si="6"/>
        <v>5295000</v>
      </c>
    </row>
    <row r="15" spans="1:6" ht="24" customHeight="1" x14ac:dyDescent="0.2">
      <c r="A15" s="2" t="s">
        <v>17</v>
      </c>
      <c r="B15" s="6" t="s">
        <v>18</v>
      </c>
      <c r="C15" s="8">
        <f>C16</f>
        <v>575600</v>
      </c>
      <c r="D15" s="8">
        <f>D16</f>
        <v>0</v>
      </c>
      <c r="E15" s="8">
        <f t="shared" ref="E15:F15" si="7">E16</f>
        <v>0</v>
      </c>
      <c r="F15" s="8">
        <f t="shared" si="7"/>
        <v>0</v>
      </c>
    </row>
    <row r="16" spans="1:6" ht="12" customHeight="1" x14ac:dyDescent="0.2">
      <c r="A16" s="4" t="s">
        <v>19</v>
      </c>
      <c r="B16" s="5" t="s">
        <v>20</v>
      </c>
      <c r="C16" s="9">
        <v>575600</v>
      </c>
      <c r="D16" s="9"/>
      <c r="E16" s="9"/>
      <c r="F16" s="9"/>
    </row>
    <row r="17" spans="1:6" ht="22.5" customHeight="1" x14ac:dyDescent="0.2">
      <c r="A17" s="2" t="s">
        <v>21</v>
      </c>
      <c r="B17" s="6" t="s">
        <v>22</v>
      </c>
      <c r="C17" s="8">
        <f>C18</f>
        <v>2200000</v>
      </c>
      <c r="D17" s="8">
        <f>D18</f>
        <v>0</v>
      </c>
      <c r="E17" s="8">
        <f t="shared" ref="E17:F17" si="8">E18</f>
        <v>0</v>
      </c>
      <c r="F17" s="8">
        <f t="shared" si="8"/>
        <v>0</v>
      </c>
    </row>
    <row r="18" spans="1:6" ht="12" customHeight="1" x14ac:dyDescent="0.2">
      <c r="A18" s="4" t="s">
        <v>23</v>
      </c>
      <c r="B18" s="5" t="s">
        <v>20</v>
      </c>
      <c r="C18" s="9">
        <v>2200000</v>
      </c>
      <c r="D18" s="9"/>
      <c r="E18" s="9"/>
      <c r="F18" s="9"/>
    </row>
    <row r="19" spans="1:6" ht="21" customHeight="1" x14ac:dyDescent="0.2">
      <c r="A19" s="4" t="s">
        <v>24</v>
      </c>
      <c r="B19" s="5" t="s">
        <v>25</v>
      </c>
      <c r="C19" s="9">
        <v>4300000</v>
      </c>
      <c r="D19" s="9">
        <v>4800000</v>
      </c>
      <c r="E19" s="9">
        <v>5040000</v>
      </c>
      <c r="F19" s="9">
        <v>5295000</v>
      </c>
    </row>
    <row r="20" spans="1:6" ht="12" customHeight="1" x14ac:dyDescent="0.2">
      <c r="A20" s="2" t="s">
        <v>26</v>
      </c>
      <c r="B20" s="3" t="s">
        <v>27</v>
      </c>
      <c r="C20" s="8">
        <f>C21+C32</f>
        <v>86483877</v>
      </c>
      <c r="D20" s="8">
        <f>D21+D32</f>
        <v>97249500</v>
      </c>
      <c r="E20" s="8">
        <f t="shared" ref="E20:F20" si="9">E21+E32</f>
        <v>102089400</v>
      </c>
      <c r="F20" s="8">
        <f t="shared" si="9"/>
        <v>107237300</v>
      </c>
    </row>
    <row r="21" spans="1:6" ht="12" customHeight="1" x14ac:dyDescent="0.2">
      <c r="A21" s="2" t="s">
        <v>28</v>
      </c>
      <c r="B21" s="3" t="s">
        <v>29</v>
      </c>
      <c r="C21" s="8">
        <f>C22+C23+C24+C25+C26+C27+C28+C29+C30+C31</f>
        <v>35357153</v>
      </c>
      <c r="D21" s="8">
        <f>D22+D23+D24+D25+D26+D27+D28+D29+D30+D31</f>
        <v>41088000</v>
      </c>
      <c r="E21" s="8">
        <f t="shared" ref="E21:F21" si="10">E22+E23+E24+E25+E26+E27+E28+E29+E30+E31</f>
        <v>43132400</v>
      </c>
      <c r="F21" s="8">
        <f t="shared" si="10"/>
        <v>45347300</v>
      </c>
    </row>
    <row r="22" spans="1:6" ht="21" customHeight="1" x14ac:dyDescent="0.2">
      <c r="A22" s="4" t="s">
        <v>30</v>
      </c>
      <c r="B22" s="5" t="s">
        <v>31</v>
      </c>
      <c r="C22" s="9">
        <v>30000</v>
      </c>
      <c r="D22" s="10">
        <v>38000</v>
      </c>
      <c r="E22" s="9">
        <v>39900</v>
      </c>
      <c r="F22" s="9">
        <v>41900</v>
      </c>
    </row>
    <row r="23" spans="1:6" ht="21" customHeight="1" x14ac:dyDescent="0.2">
      <c r="A23" s="4" t="s">
        <v>32</v>
      </c>
      <c r="B23" s="5" t="s">
        <v>33</v>
      </c>
      <c r="C23" s="9">
        <v>500000</v>
      </c>
      <c r="D23" s="10">
        <v>700000</v>
      </c>
      <c r="E23" s="9">
        <v>735000</v>
      </c>
      <c r="F23" s="9">
        <v>775000</v>
      </c>
    </row>
    <row r="24" spans="1:6" ht="21" customHeight="1" x14ac:dyDescent="0.2">
      <c r="A24" s="4" t="s">
        <v>34</v>
      </c>
      <c r="B24" s="5" t="s">
        <v>35</v>
      </c>
      <c r="C24" s="9">
        <v>400000</v>
      </c>
      <c r="D24" s="10">
        <v>300000</v>
      </c>
      <c r="E24" s="9">
        <v>315000</v>
      </c>
      <c r="F24" s="9">
        <v>330700</v>
      </c>
    </row>
    <row r="25" spans="1:6" ht="21" customHeight="1" x14ac:dyDescent="0.2">
      <c r="A25" s="4" t="s">
        <v>36</v>
      </c>
      <c r="B25" s="5" t="s">
        <v>37</v>
      </c>
      <c r="C25" s="9">
        <v>4542720</v>
      </c>
      <c r="D25" s="10">
        <v>6500000</v>
      </c>
      <c r="E25" s="9">
        <v>6820000</v>
      </c>
      <c r="F25" s="9">
        <v>7160000</v>
      </c>
    </row>
    <row r="26" spans="1:6" ht="12" customHeight="1" x14ac:dyDescent="0.2">
      <c r="A26" s="4" t="s">
        <v>38</v>
      </c>
      <c r="B26" s="5" t="s">
        <v>39</v>
      </c>
      <c r="C26" s="9">
        <v>16474433</v>
      </c>
      <c r="D26" s="10">
        <v>21000000</v>
      </c>
      <c r="E26" s="9">
        <v>22050000</v>
      </c>
      <c r="F26" s="9">
        <v>23152500</v>
      </c>
    </row>
    <row r="27" spans="1:6" ht="12" customHeight="1" x14ac:dyDescent="0.2">
      <c r="A27" s="4" t="s">
        <v>40</v>
      </c>
      <c r="B27" s="5" t="s">
        <v>41</v>
      </c>
      <c r="C27" s="9">
        <v>9800000</v>
      </c>
      <c r="D27" s="10">
        <v>9000000</v>
      </c>
      <c r="E27" s="9">
        <v>9450000</v>
      </c>
      <c r="F27" s="9">
        <v>9922500</v>
      </c>
    </row>
    <row r="28" spans="1:6" ht="12" customHeight="1" x14ac:dyDescent="0.2">
      <c r="A28" s="4" t="s">
        <v>42</v>
      </c>
      <c r="B28" s="5" t="s">
        <v>43</v>
      </c>
      <c r="C28" s="9">
        <v>410000</v>
      </c>
      <c r="D28" s="10">
        <v>450000</v>
      </c>
      <c r="E28" s="9">
        <v>472500</v>
      </c>
      <c r="F28" s="9">
        <v>500000</v>
      </c>
    </row>
    <row r="29" spans="1:6" ht="12" customHeight="1" x14ac:dyDescent="0.2">
      <c r="A29" s="4" t="s">
        <v>44</v>
      </c>
      <c r="B29" s="5" t="s">
        <v>45</v>
      </c>
      <c r="C29" s="9">
        <v>2100000</v>
      </c>
      <c r="D29" s="10">
        <v>1700000</v>
      </c>
      <c r="E29" s="9">
        <v>1785000</v>
      </c>
      <c r="F29" s="9">
        <v>1894000</v>
      </c>
    </row>
    <row r="30" spans="1:6" ht="12" customHeight="1" x14ac:dyDescent="0.2">
      <c r="A30" s="4" t="s">
        <v>46</v>
      </c>
      <c r="B30" s="5" t="s">
        <v>47</v>
      </c>
      <c r="C30" s="9">
        <v>1000000</v>
      </c>
      <c r="D30" s="10">
        <v>1300000</v>
      </c>
      <c r="E30" s="9">
        <v>1360000</v>
      </c>
      <c r="F30" s="9">
        <v>1460700</v>
      </c>
    </row>
    <row r="31" spans="1:6" ht="12" customHeight="1" x14ac:dyDescent="0.2">
      <c r="A31" s="4" t="s">
        <v>48</v>
      </c>
      <c r="B31" s="5" t="s">
        <v>49</v>
      </c>
      <c r="C31" s="9">
        <v>100000</v>
      </c>
      <c r="D31" s="10">
        <v>100000</v>
      </c>
      <c r="E31" s="9">
        <v>105000</v>
      </c>
      <c r="F31" s="9">
        <v>110000</v>
      </c>
    </row>
    <row r="32" spans="1:6" ht="12" customHeight="1" x14ac:dyDescent="0.2">
      <c r="A32" s="2" t="s">
        <v>50</v>
      </c>
      <c r="B32" s="3" t="s">
        <v>51</v>
      </c>
      <c r="C32" s="8">
        <f>C33+C34</f>
        <v>51126724</v>
      </c>
      <c r="D32" s="8">
        <f>D33+D34</f>
        <v>56161500</v>
      </c>
      <c r="E32" s="8">
        <f t="shared" ref="E32:F32" si="11">E33+E34</f>
        <v>58957000</v>
      </c>
      <c r="F32" s="8">
        <f t="shared" si="11"/>
        <v>61890000</v>
      </c>
    </row>
    <row r="33" spans="1:6" ht="12" customHeight="1" x14ac:dyDescent="0.2">
      <c r="A33" s="4" t="s">
        <v>52</v>
      </c>
      <c r="B33" s="5" t="s">
        <v>53</v>
      </c>
      <c r="C33" s="9">
        <v>4600000</v>
      </c>
      <c r="D33" s="10">
        <v>4500000</v>
      </c>
      <c r="E33" s="9">
        <v>4725000</v>
      </c>
      <c r="F33" s="9">
        <v>4970000</v>
      </c>
    </row>
    <row r="34" spans="1:6" ht="12" customHeight="1" x14ac:dyDescent="0.2">
      <c r="A34" s="4" t="s">
        <v>54</v>
      </c>
      <c r="B34" s="5" t="s">
        <v>55</v>
      </c>
      <c r="C34" s="9">
        <v>46526724</v>
      </c>
      <c r="D34" s="10">
        <f>51662000-500</f>
        <v>51661500</v>
      </c>
      <c r="E34" s="9">
        <v>54232000</v>
      </c>
      <c r="F34" s="9">
        <v>56920000</v>
      </c>
    </row>
    <row r="35" spans="1:6" ht="12" customHeight="1" x14ac:dyDescent="0.2">
      <c r="A35" s="2" t="s">
        <v>56</v>
      </c>
      <c r="B35" s="3" t="s">
        <v>57</v>
      </c>
      <c r="C35" s="8">
        <f>C36</f>
        <v>100000</v>
      </c>
      <c r="D35" s="8">
        <f>D36</f>
        <v>80000</v>
      </c>
      <c r="E35" s="8">
        <f t="shared" ref="E35:F35" si="12">E36</f>
        <v>82920</v>
      </c>
      <c r="F35" s="8">
        <f t="shared" si="12"/>
        <v>88140</v>
      </c>
    </row>
    <row r="36" spans="1:6" ht="12" customHeight="1" x14ac:dyDescent="0.2">
      <c r="A36" s="2" t="s">
        <v>58</v>
      </c>
      <c r="B36" s="3" t="s">
        <v>59</v>
      </c>
      <c r="C36" s="8">
        <f>C37+C38+C39</f>
        <v>100000</v>
      </c>
      <c r="D36" s="8">
        <f>D37+D38+D39</f>
        <v>80000</v>
      </c>
      <c r="E36" s="8">
        <f t="shared" ref="E36:F36" si="13">E37+E38+E39</f>
        <v>82920</v>
      </c>
      <c r="F36" s="8">
        <f t="shared" si="13"/>
        <v>88140</v>
      </c>
    </row>
    <row r="37" spans="1:6" ht="30" customHeight="1" x14ac:dyDescent="0.2">
      <c r="A37" s="4" t="s">
        <v>60</v>
      </c>
      <c r="B37" s="5" t="s">
        <v>61</v>
      </c>
      <c r="C37" s="9">
        <v>70800</v>
      </c>
      <c r="D37" s="9">
        <v>55000</v>
      </c>
      <c r="E37" s="9">
        <v>57700</v>
      </c>
      <c r="F37" s="9">
        <v>60600</v>
      </c>
    </row>
    <row r="38" spans="1:6" ht="21" customHeight="1" x14ac:dyDescent="0.2">
      <c r="A38" s="4" t="s">
        <v>62</v>
      </c>
      <c r="B38" s="5" t="s">
        <v>63</v>
      </c>
      <c r="C38" s="9">
        <v>28800</v>
      </c>
      <c r="D38" s="9">
        <v>24700</v>
      </c>
      <c r="E38" s="9">
        <v>24900</v>
      </c>
      <c r="F38" s="9">
        <v>27200</v>
      </c>
    </row>
    <row r="39" spans="1:6" ht="30" customHeight="1" x14ac:dyDescent="0.2">
      <c r="A39" s="4" t="s">
        <v>64</v>
      </c>
      <c r="B39" s="5" t="s">
        <v>65</v>
      </c>
      <c r="C39" s="9">
        <v>400</v>
      </c>
      <c r="D39" s="9">
        <v>300</v>
      </c>
      <c r="E39" s="9">
        <v>320</v>
      </c>
      <c r="F39" s="9">
        <v>340</v>
      </c>
    </row>
    <row r="40" spans="1:6" ht="12" customHeight="1" x14ac:dyDescent="0.2">
      <c r="A40" s="2" t="s">
        <v>66</v>
      </c>
      <c r="B40" s="3" t="s">
        <v>67</v>
      </c>
      <c r="C40" s="8">
        <f>C41+C47+C59+C61</f>
        <v>10088900</v>
      </c>
      <c r="D40" s="8">
        <f>D41+D47+D59+D61</f>
        <v>10680000</v>
      </c>
      <c r="E40" s="8">
        <f t="shared" ref="E40:F40" si="14">E41+E47+E59+E61</f>
        <v>11214000</v>
      </c>
      <c r="F40" s="8">
        <f t="shared" si="14"/>
        <v>11750500</v>
      </c>
    </row>
    <row r="41" spans="1:6" ht="12" customHeight="1" x14ac:dyDescent="0.2">
      <c r="A41" s="2" t="s">
        <v>68</v>
      </c>
      <c r="B41" s="3" t="s">
        <v>69</v>
      </c>
      <c r="C41" s="8">
        <f>C42+C44</f>
        <v>95400</v>
      </c>
      <c r="D41" s="8">
        <f>D42+D44</f>
        <v>100000</v>
      </c>
      <c r="E41" s="8">
        <f t="shared" ref="E41:F41" si="15">E42+E44</f>
        <v>105000</v>
      </c>
      <c r="F41" s="8">
        <f t="shared" si="15"/>
        <v>110100</v>
      </c>
    </row>
    <row r="42" spans="1:6" ht="43.5" customHeight="1" x14ac:dyDescent="0.2">
      <c r="A42" s="2" t="s">
        <v>70</v>
      </c>
      <c r="B42" s="6" t="s">
        <v>71</v>
      </c>
      <c r="C42" s="8">
        <f>C43</f>
        <v>18000</v>
      </c>
      <c r="D42" s="8">
        <f>D43</f>
        <v>50000</v>
      </c>
      <c r="E42" s="8">
        <f t="shared" ref="E42:F42" si="16">E43</f>
        <v>52500</v>
      </c>
      <c r="F42" s="8">
        <f t="shared" si="16"/>
        <v>55100</v>
      </c>
    </row>
    <row r="43" spans="1:6" ht="21" customHeight="1" x14ac:dyDescent="0.2">
      <c r="A43" s="4" t="s">
        <v>72</v>
      </c>
      <c r="B43" s="5" t="s">
        <v>73</v>
      </c>
      <c r="C43" s="9">
        <v>18000</v>
      </c>
      <c r="D43" s="10">
        <v>50000</v>
      </c>
      <c r="E43" s="9">
        <v>52500</v>
      </c>
      <c r="F43" s="9">
        <v>55100</v>
      </c>
    </row>
    <row r="44" spans="1:6" ht="12" customHeight="1" x14ac:dyDescent="0.2">
      <c r="A44" s="2" t="s">
        <v>74</v>
      </c>
      <c r="B44" s="3" t="s">
        <v>75</v>
      </c>
      <c r="C44" s="8">
        <f>C45+C46</f>
        <v>77400</v>
      </c>
      <c r="D44" s="8">
        <f>D45+D46</f>
        <v>50000</v>
      </c>
      <c r="E44" s="8">
        <f t="shared" ref="E44:F44" si="17">E45+E46</f>
        <v>52500</v>
      </c>
      <c r="F44" s="8">
        <f t="shared" si="17"/>
        <v>55000</v>
      </c>
    </row>
    <row r="45" spans="1:6" ht="12" customHeight="1" x14ac:dyDescent="0.2">
      <c r="A45" s="4" t="s">
        <v>76</v>
      </c>
      <c r="B45" s="5" t="s">
        <v>77</v>
      </c>
      <c r="C45" s="9">
        <v>41000</v>
      </c>
      <c r="D45" s="10">
        <v>10000</v>
      </c>
      <c r="E45" s="9">
        <v>10500</v>
      </c>
      <c r="F45" s="9">
        <v>11000</v>
      </c>
    </row>
    <row r="46" spans="1:6" ht="21" customHeight="1" x14ac:dyDescent="0.2">
      <c r="A46" s="4" t="s">
        <v>78</v>
      </c>
      <c r="B46" s="5" t="s">
        <v>79</v>
      </c>
      <c r="C46" s="9">
        <v>36400</v>
      </c>
      <c r="D46" s="10">
        <v>40000</v>
      </c>
      <c r="E46" s="9">
        <v>42000</v>
      </c>
      <c r="F46" s="9">
        <v>44000</v>
      </c>
    </row>
    <row r="47" spans="1:6" ht="24" customHeight="1" x14ac:dyDescent="0.2">
      <c r="A47" s="2" t="s">
        <v>80</v>
      </c>
      <c r="B47" s="6" t="s">
        <v>81</v>
      </c>
      <c r="C47" s="8">
        <f>C48+C53+C55</f>
        <v>3193500</v>
      </c>
      <c r="D47" s="8">
        <f>D48+D53+D55</f>
        <v>2680000</v>
      </c>
      <c r="E47" s="8">
        <f t="shared" ref="E47:F47" si="18">E48+E53+E55</f>
        <v>2814000</v>
      </c>
      <c r="F47" s="8">
        <f t="shared" si="18"/>
        <v>2970400</v>
      </c>
    </row>
    <row r="48" spans="1:6" ht="12" customHeight="1" x14ac:dyDescent="0.2">
      <c r="A48" s="2" t="s">
        <v>82</v>
      </c>
      <c r="B48" s="3" t="s">
        <v>83</v>
      </c>
      <c r="C48" s="8">
        <f>C49+C50+C51+C52</f>
        <v>1967800</v>
      </c>
      <c r="D48" s="8">
        <f>D49+D50+D51+D52</f>
        <v>1600000</v>
      </c>
      <c r="E48" s="8">
        <f t="shared" ref="E48:F48" si="19">E49+E50+E51+E52</f>
        <v>1680000</v>
      </c>
      <c r="F48" s="8">
        <f t="shared" si="19"/>
        <v>1780200</v>
      </c>
    </row>
    <row r="49" spans="1:6" ht="21" customHeight="1" x14ac:dyDescent="0.2">
      <c r="A49" s="4" t="s">
        <v>84</v>
      </c>
      <c r="B49" s="5" t="s">
        <v>85</v>
      </c>
      <c r="C49" s="9">
        <v>35100</v>
      </c>
      <c r="D49" s="10">
        <v>70000</v>
      </c>
      <c r="E49" s="9">
        <v>73500</v>
      </c>
      <c r="F49" s="9">
        <v>77200</v>
      </c>
    </row>
    <row r="50" spans="1:6" ht="12" customHeight="1" x14ac:dyDescent="0.2">
      <c r="A50" s="4" t="s">
        <v>86</v>
      </c>
      <c r="B50" s="5" t="s">
        <v>87</v>
      </c>
      <c r="C50" s="9">
        <v>1810000</v>
      </c>
      <c r="D50" s="10">
        <v>1400000</v>
      </c>
      <c r="E50" s="9">
        <v>1470000</v>
      </c>
      <c r="F50" s="9">
        <v>1560000</v>
      </c>
    </row>
    <row r="51" spans="1:6" ht="21" customHeight="1" x14ac:dyDescent="0.2">
      <c r="A51" s="4" t="s">
        <v>88</v>
      </c>
      <c r="B51" s="5" t="s">
        <v>89</v>
      </c>
      <c r="C51" s="9">
        <v>120000</v>
      </c>
      <c r="D51" s="10">
        <v>100000</v>
      </c>
      <c r="E51" s="9">
        <v>105000</v>
      </c>
      <c r="F51" s="9">
        <v>110000</v>
      </c>
    </row>
    <row r="52" spans="1:6" ht="39" customHeight="1" x14ac:dyDescent="0.2">
      <c r="A52" s="4" t="s">
        <v>90</v>
      </c>
      <c r="B52" s="5" t="s">
        <v>91</v>
      </c>
      <c r="C52" s="9">
        <v>2700</v>
      </c>
      <c r="D52" s="10">
        <v>30000</v>
      </c>
      <c r="E52" s="9">
        <v>31500</v>
      </c>
      <c r="F52" s="9">
        <v>33000</v>
      </c>
    </row>
    <row r="53" spans="1:6" ht="23.25" customHeight="1" x14ac:dyDescent="0.2">
      <c r="A53" s="2" t="s">
        <v>92</v>
      </c>
      <c r="B53" s="6" t="s">
        <v>93</v>
      </c>
      <c r="C53" s="8">
        <f>C54</f>
        <v>1000000</v>
      </c>
      <c r="D53" s="8">
        <f>D54</f>
        <v>900000</v>
      </c>
      <c r="E53" s="8">
        <f t="shared" ref="E53:F53" si="20">E54</f>
        <v>945000</v>
      </c>
      <c r="F53" s="8">
        <f t="shared" si="20"/>
        <v>992000</v>
      </c>
    </row>
    <row r="54" spans="1:6" ht="21" customHeight="1" x14ac:dyDescent="0.2">
      <c r="A54" s="4" t="s">
        <v>94</v>
      </c>
      <c r="B54" s="5" t="s">
        <v>95</v>
      </c>
      <c r="C54" s="9">
        <v>1000000</v>
      </c>
      <c r="D54" s="12">
        <v>900000</v>
      </c>
      <c r="E54" s="9">
        <v>945000</v>
      </c>
      <c r="F54" s="9">
        <v>992000</v>
      </c>
    </row>
    <row r="55" spans="1:6" ht="12" customHeight="1" x14ac:dyDescent="0.2">
      <c r="A55" s="2" t="s">
        <v>96</v>
      </c>
      <c r="B55" s="3" t="s">
        <v>97</v>
      </c>
      <c r="C55" s="8">
        <f>C56+C57+C58</f>
        <v>225700</v>
      </c>
      <c r="D55" s="8">
        <f>D56+D57+D58</f>
        <v>180000</v>
      </c>
      <c r="E55" s="8">
        <f t="shared" ref="E55:F55" si="21">E56+E57+E58</f>
        <v>189000</v>
      </c>
      <c r="F55" s="8">
        <f t="shared" si="21"/>
        <v>198200</v>
      </c>
    </row>
    <row r="56" spans="1:6" ht="30" customHeight="1" x14ac:dyDescent="0.2">
      <c r="A56" s="4" t="s">
        <v>98</v>
      </c>
      <c r="B56" s="5" t="s">
        <v>99</v>
      </c>
      <c r="C56" s="9">
        <v>144000</v>
      </c>
      <c r="D56" s="10">
        <v>100000</v>
      </c>
      <c r="E56" s="9">
        <v>105000</v>
      </c>
      <c r="F56" s="9">
        <v>110000</v>
      </c>
    </row>
    <row r="57" spans="1:6" ht="12" customHeight="1" x14ac:dyDescent="0.2">
      <c r="A57" s="4" t="s">
        <v>100</v>
      </c>
      <c r="B57" s="5" t="s">
        <v>101</v>
      </c>
      <c r="C57" s="9">
        <v>3000</v>
      </c>
      <c r="D57" s="10">
        <v>10000</v>
      </c>
      <c r="E57" s="9">
        <v>10500</v>
      </c>
      <c r="F57" s="9">
        <v>11000</v>
      </c>
    </row>
    <row r="58" spans="1:6" ht="21" customHeight="1" x14ac:dyDescent="0.2">
      <c r="A58" s="4" t="s">
        <v>102</v>
      </c>
      <c r="B58" s="5" t="s">
        <v>103</v>
      </c>
      <c r="C58" s="9">
        <v>78700</v>
      </c>
      <c r="D58" s="10">
        <v>70000</v>
      </c>
      <c r="E58" s="9">
        <v>73500</v>
      </c>
      <c r="F58" s="9">
        <v>77200</v>
      </c>
    </row>
    <row r="59" spans="1:6" ht="12" customHeight="1" x14ac:dyDescent="0.2">
      <c r="A59" s="2" t="s">
        <v>104</v>
      </c>
      <c r="B59" s="3" t="s">
        <v>105</v>
      </c>
      <c r="C59" s="8">
        <f>C60</f>
        <v>300000</v>
      </c>
      <c r="D59" s="8">
        <f>D60</f>
        <v>100000</v>
      </c>
      <c r="E59" s="8">
        <f t="shared" ref="E59:F59" si="22">E60</f>
        <v>105000</v>
      </c>
      <c r="F59" s="8">
        <f t="shared" si="22"/>
        <v>110000</v>
      </c>
    </row>
    <row r="60" spans="1:6" ht="21" customHeight="1" x14ac:dyDescent="0.2">
      <c r="A60" s="4" t="s">
        <v>106</v>
      </c>
      <c r="B60" s="5" t="s">
        <v>107</v>
      </c>
      <c r="C60" s="9">
        <v>300000</v>
      </c>
      <c r="D60" s="9">
        <v>100000</v>
      </c>
      <c r="E60" s="9">
        <v>105000</v>
      </c>
      <c r="F60" s="9">
        <v>110000</v>
      </c>
    </row>
    <row r="61" spans="1:6" ht="12" customHeight="1" x14ac:dyDescent="0.2">
      <c r="A61" s="2" t="s">
        <v>108</v>
      </c>
      <c r="B61" s="3" t="s">
        <v>109</v>
      </c>
      <c r="C61" s="8">
        <f>C62</f>
        <v>6500000</v>
      </c>
      <c r="D61" s="8">
        <f>D62</f>
        <v>7800000</v>
      </c>
      <c r="E61" s="8">
        <f t="shared" ref="E61:F62" si="23">E62</f>
        <v>8190000</v>
      </c>
      <c r="F61" s="8">
        <f t="shared" si="23"/>
        <v>8560000</v>
      </c>
    </row>
    <row r="62" spans="1:6" ht="21.75" customHeight="1" x14ac:dyDescent="0.2">
      <c r="A62" s="2" t="s">
        <v>110</v>
      </c>
      <c r="B62" s="6" t="s">
        <v>111</v>
      </c>
      <c r="C62" s="8">
        <f>C63</f>
        <v>6500000</v>
      </c>
      <c r="D62" s="8">
        <f>D63</f>
        <v>7800000</v>
      </c>
      <c r="E62" s="8">
        <f t="shared" si="23"/>
        <v>8190000</v>
      </c>
      <c r="F62" s="8">
        <f t="shared" si="23"/>
        <v>8560000</v>
      </c>
    </row>
    <row r="63" spans="1:6" ht="21" customHeight="1" x14ac:dyDescent="0.2">
      <c r="A63" s="4" t="s">
        <v>112</v>
      </c>
      <c r="B63" s="5" t="s">
        <v>113</v>
      </c>
      <c r="C63" s="9">
        <v>6500000</v>
      </c>
      <c r="D63" s="9">
        <v>7800000</v>
      </c>
      <c r="E63" s="9">
        <v>8190000</v>
      </c>
      <c r="F63" s="9">
        <v>8560000</v>
      </c>
    </row>
    <row r="64" spans="1:6" ht="12" customHeight="1" x14ac:dyDescent="0.2">
      <c r="A64" s="2" t="s">
        <v>114</v>
      </c>
      <c r="B64" s="3" t="s">
        <v>115</v>
      </c>
      <c r="C64" s="8">
        <f>C65</f>
        <v>52986597</v>
      </c>
      <c r="D64" s="8">
        <f>D65</f>
        <v>55330600</v>
      </c>
      <c r="E64" s="8">
        <f t="shared" ref="E64:F65" si="24">E65</f>
        <v>58094250</v>
      </c>
      <c r="F64" s="8">
        <f t="shared" si="24"/>
        <v>61003900</v>
      </c>
    </row>
    <row r="65" spans="1:6" ht="12" customHeight="1" x14ac:dyDescent="0.2">
      <c r="A65" s="2" t="s">
        <v>116</v>
      </c>
      <c r="B65" s="3" t="s">
        <v>117</v>
      </c>
      <c r="C65" s="8">
        <f>C66</f>
        <v>52986597</v>
      </c>
      <c r="D65" s="8">
        <f>D66</f>
        <v>55330600</v>
      </c>
      <c r="E65" s="8">
        <f t="shared" si="24"/>
        <v>58094250</v>
      </c>
      <c r="F65" s="8">
        <f t="shared" si="24"/>
        <v>61003900</v>
      </c>
    </row>
    <row r="66" spans="1:6" ht="12" customHeight="1" x14ac:dyDescent="0.2">
      <c r="A66" s="2" t="s">
        <v>118</v>
      </c>
      <c r="B66" s="3" t="s">
        <v>119</v>
      </c>
      <c r="C66" s="8">
        <f>C67+C68+C69</f>
        <v>52986597</v>
      </c>
      <c r="D66" s="8">
        <f>D67+D68+D69</f>
        <v>55330600</v>
      </c>
      <c r="E66" s="8">
        <f t="shared" ref="E66:F66" si="25">E67+E68+E69</f>
        <v>58094250</v>
      </c>
      <c r="F66" s="8">
        <f t="shared" si="25"/>
        <v>61003900</v>
      </c>
    </row>
    <row r="67" spans="1:6" ht="30" customHeight="1" x14ac:dyDescent="0.2">
      <c r="A67" s="4" t="s">
        <v>120</v>
      </c>
      <c r="B67" s="5" t="s">
        <v>121</v>
      </c>
      <c r="C67" s="9">
        <v>67797</v>
      </c>
      <c r="D67" s="9">
        <v>137000</v>
      </c>
      <c r="E67" s="9">
        <v>143800</v>
      </c>
      <c r="F67" s="9">
        <v>150900</v>
      </c>
    </row>
    <row r="68" spans="1:6" ht="30" customHeight="1" x14ac:dyDescent="0.2">
      <c r="A68" s="4" t="s">
        <v>122</v>
      </c>
      <c r="B68" s="5" t="s">
        <v>123</v>
      </c>
      <c r="C68" s="9">
        <v>1250000</v>
      </c>
      <c r="D68" s="9"/>
      <c r="E68" s="9"/>
      <c r="F68" s="9"/>
    </row>
    <row r="69" spans="1:6" ht="12" customHeight="1" x14ac:dyDescent="0.2">
      <c r="A69" s="4" t="s">
        <v>124</v>
      </c>
      <c r="B69" s="5" t="s">
        <v>125</v>
      </c>
      <c r="C69" s="9">
        <v>51668800</v>
      </c>
      <c r="D69" s="9">
        <v>55193600</v>
      </c>
      <c r="E69" s="9">
        <v>57950450</v>
      </c>
      <c r="F69" s="9">
        <v>60853000</v>
      </c>
    </row>
    <row r="70" spans="1:6" ht="12" customHeight="1" x14ac:dyDescent="0.2">
      <c r="A70" s="2" t="s">
        <v>126</v>
      </c>
      <c r="B70" s="3" t="s">
        <v>127</v>
      </c>
      <c r="C70" s="8">
        <f>C71</f>
        <v>100000</v>
      </c>
      <c r="D70" s="8">
        <f>D71</f>
        <v>320000</v>
      </c>
      <c r="E70" s="8">
        <f t="shared" ref="E70:F70" si="26">E71</f>
        <v>336000</v>
      </c>
      <c r="F70" s="8">
        <f t="shared" si="26"/>
        <v>352000</v>
      </c>
    </row>
    <row r="71" spans="1:6" ht="30" customHeight="1" x14ac:dyDescent="0.2">
      <c r="A71" s="4" t="s">
        <v>128</v>
      </c>
      <c r="B71" s="5" t="s">
        <v>129</v>
      </c>
      <c r="C71" s="9">
        <v>100000</v>
      </c>
      <c r="D71" s="9">
        <v>320000</v>
      </c>
      <c r="E71" s="9">
        <v>336000</v>
      </c>
      <c r="F71" s="9">
        <v>352000</v>
      </c>
    </row>
    <row r="72" spans="1:6" ht="15" customHeight="1" x14ac:dyDescent="0.2">
      <c r="A72" s="51" t="s">
        <v>130</v>
      </c>
      <c r="B72" s="51"/>
      <c r="C72" s="8">
        <f>C5+C40+C70</f>
        <v>104088377</v>
      </c>
      <c r="D72" s="8">
        <f>D5+D40+D70</f>
        <v>113300000</v>
      </c>
      <c r="E72" s="8">
        <f t="shared" ref="E72:F72" si="27">E5+E40+E70</f>
        <v>118941350</v>
      </c>
      <c r="F72" s="8">
        <f t="shared" si="27"/>
        <v>124910900</v>
      </c>
    </row>
    <row r="73" spans="1:6" ht="15" customHeight="1" x14ac:dyDescent="0.2">
      <c r="A73" s="51" t="s">
        <v>131</v>
      </c>
      <c r="B73" s="51"/>
      <c r="C73" s="8">
        <f>C72+C64</f>
        <v>157074974</v>
      </c>
      <c r="D73" s="8">
        <f>D72+D64</f>
        <v>168630600</v>
      </c>
      <c r="E73" s="8">
        <f t="shared" ref="E73:F73" si="28">E72+E64</f>
        <v>177035600</v>
      </c>
      <c r="F73" s="8">
        <f t="shared" si="28"/>
        <v>185914800</v>
      </c>
    </row>
    <row r="74" spans="1:6" ht="9" customHeight="1" x14ac:dyDescent="0.2"/>
    <row r="75" spans="1:6" ht="6" customHeight="1" x14ac:dyDescent="0.2"/>
    <row r="76" spans="1:6" ht="17.100000000000001" customHeight="1" x14ac:dyDescent="0.2">
      <c r="A76" s="45" t="s">
        <v>133</v>
      </c>
      <c r="B76" s="45"/>
      <c r="C76" s="1"/>
      <c r="D76" s="45" t="s">
        <v>132</v>
      </c>
      <c r="E76" s="45"/>
      <c r="F76" s="45"/>
    </row>
  </sheetData>
  <mergeCells count="12">
    <mergeCell ref="D1:F1"/>
    <mergeCell ref="D76:F76"/>
    <mergeCell ref="A76:B76"/>
    <mergeCell ref="A2:F2"/>
    <mergeCell ref="A3:A4"/>
    <mergeCell ref="B3:B4"/>
    <mergeCell ref="C3:C4"/>
    <mergeCell ref="D3:D4"/>
    <mergeCell ref="E3:E4"/>
    <mergeCell ref="F3:F4"/>
    <mergeCell ref="A72:B72"/>
    <mergeCell ref="A73:B73"/>
  </mergeCells>
  <pageMargins left="0.21666666666666667" right="0.30694444444444446" top="0.5" bottom="0.25138888888888888" header="0.3" footer="0.3"/>
  <pageSetup paperSize="9" scale="94" fitToHeight="1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76"/>
  <sheetViews>
    <sheetView showGridLines="0" tabSelected="1" topLeftCell="B60" zoomScaleNormal="100" workbookViewId="0">
      <selection activeCell="D83" sqref="D83"/>
    </sheetView>
  </sheetViews>
  <sheetFormatPr defaultRowHeight="12.75" x14ac:dyDescent="0.2"/>
  <cols>
    <col min="1" max="1" width="1.28515625" hidden="1" customWidth="1"/>
    <col min="2" max="2" width="51.28515625" customWidth="1"/>
    <col min="3" max="3" width="14.85546875" customWidth="1"/>
    <col min="4" max="4" width="15" customWidth="1"/>
    <col min="5" max="5" width="14.28515625" customWidth="1"/>
    <col min="6" max="6" width="15.5703125" customWidth="1"/>
  </cols>
  <sheetData>
    <row r="1" spans="1:6" ht="39.75" customHeight="1" x14ac:dyDescent="0.2">
      <c r="D1" s="14"/>
      <c r="E1" s="56" t="s">
        <v>139</v>
      </c>
      <c r="F1" s="56"/>
    </row>
    <row r="2" spans="1:6" ht="18.95" customHeight="1" thickBot="1" x14ac:dyDescent="0.25">
      <c r="A2" s="57" t="s">
        <v>140</v>
      </c>
      <c r="B2" s="57"/>
      <c r="C2" s="57"/>
      <c r="D2" s="57"/>
      <c r="E2" s="57"/>
      <c r="F2" s="57"/>
    </row>
    <row r="3" spans="1:6" ht="26.1" customHeight="1" x14ac:dyDescent="0.2">
      <c r="A3" s="58"/>
      <c r="B3" s="60" t="s">
        <v>136</v>
      </c>
      <c r="C3" s="60" t="s">
        <v>141</v>
      </c>
      <c r="D3" s="62" t="s">
        <v>142</v>
      </c>
      <c r="E3" s="62" t="s">
        <v>143</v>
      </c>
      <c r="F3" s="64" t="s">
        <v>144</v>
      </c>
    </row>
    <row r="4" spans="1:6" ht="3.75" customHeight="1" x14ac:dyDescent="0.2">
      <c r="A4" s="59"/>
      <c r="B4" s="61"/>
      <c r="C4" s="61"/>
      <c r="D4" s="63"/>
      <c r="E4" s="63"/>
      <c r="F4" s="65"/>
    </row>
    <row r="5" spans="1:6" ht="18.75" customHeight="1" x14ac:dyDescent="0.2">
      <c r="A5" s="15"/>
      <c r="B5" s="16" t="s">
        <v>2</v>
      </c>
      <c r="C5" s="17">
        <f>C6+C9+C14+C20+C35</f>
        <v>93899477</v>
      </c>
      <c r="D5" s="17">
        <f>D6+D9+D14+D20+D35</f>
        <v>102300000</v>
      </c>
      <c r="E5" s="17">
        <f t="shared" ref="E5:F5" si="0">E6+E9+E14+E20+E35</f>
        <v>107391350</v>
      </c>
      <c r="F5" s="18">
        <f t="shared" si="0"/>
        <v>112808400</v>
      </c>
    </row>
    <row r="6" spans="1:6" ht="25.5" hidden="1" customHeight="1" x14ac:dyDescent="0.2">
      <c r="A6" s="19"/>
      <c r="B6" s="20" t="s">
        <v>4</v>
      </c>
      <c r="C6" s="21">
        <f>C7</f>
        <v>20000</v>
      </c>
      <c r="D6" s="21">
        <f>D7</f>
        <v>50000</v>
      </c>
      <c r="E6" s="21">
        <f t="shared" ref="E6:F7" si="1">E7</f>
        <v>52500</v>
      </c>
      <c r="F6" s="22">
        <f t="shared" si="1"/>
        <v>55100</v>
      </c>
    </row>
    <row r="7" spans="1:6" ht="12" hidden="1" customHeight="1" x14ac:dyDescent="0.2">
      <c r="A7" s="19"/>
      <c r="B7" s="23" t="s">
        <v>6</v>
      </c>
      <c r="C7" s="21">
        <f>C8</f>
        <v>20000</v>
      </c>
      <c r="D7" s="21">
        <f>D8</f>
        <v>50000</v>
      </c>
      <c r="E7" s="21">
        <f t="shared" si="1"/>
        <v>52500</v>
      </c>
      <c r="F7" s="22">
        <f t="shared" si="1"/>
        <v>55100</v>
      </c>
    </row>
    <row r="8" spans="1:6" ht="24" customHeight="1" x14ac:dyDescent="0.2">
      <c r="A8" s="24"/>
      <c r="B8" s="25" t="s">
        <v>8</v>
      </c>
      <c r="C8" s="26">
        <v>20000</v>
      </c>
      <c r="D8" s="26">
        <v>50000</v>
      </c>
      <c r="E8" s="26">
        <v>52500</v>
      </c>
      <c r="F8" s="27">
        <v>55100</v>
      </c>
    </row>
    <row r="9" spans="1:6" ht="25.5" hidden="1" customHeight="1" x14ac:dyDescent="0.2">
      <c r="A9" s="19"/>
      <c r="B9" s="28" t="s">
        <v>10</v>
      </c>
      <c r="C9" s="29">
        <f>C10+C12</f>
        <v>220000</v>
      </c>
      <c r="D9" s="29">
        <f>D10+D12</f>
        <v>120500</v>
      </c>
      <c r="E9" s="29">
        <f t="shared" ref="E9:F9" si="2">E10+E12</f>
        <v>126530</v>
      </c>
      <c r="F9" s="30">
        <f t="shared" si="2"/>
        <v>132860</v>
      </c>
    </row>
    <row r="10" spans="1:6" ht="25.5" hidden="1" customHeight="1" x14ac:dyDescent="0.2">
      <c r="A10" s="19"/>
      <c r="B10" s="28" t="s">
        <v>12</v>
      </c>
      <c r="C10" s="29">
        <f>C11</f>
        <v>220000</v>
      </c>
      <c r="D10" s="29">
        <f>D11</f>
        <v>120000</v>
      </c>
      <c r="E10" s="29">
        <f t="shared" ref="E10:F10" si="3">E11</f>
        <v>126000</v>
      </c>
      <c r="F10" s="30">
        <f t="shared" si="3"/>
        <v>132300</v>
      </c>
    </row>
    <row r="11" spans="1:6" ht="54.75" customHeight="1" x14ac:dyDescent="0.2">
      <c r="A11" s="24"/>
      <c r="B11" s="25" t="s">
        <v>14</v>
      </c>
      <c r="C11" s="26">
        <v>220000</v>
      </c>
      <c r="D11" s="31">
        <v>120000</v>
      </c>
      <c r="E11" s="26">
        <v>126000</v>
      </c>
      <c r="F11" s="27">
        <v>132300</v>
      </c>
    </row>
    <row r="12" spans="1:6" ht="25.5" hidden="1" customHeight="1" x14ac:dyDescent="0.2">
      <c r="A12" s="19"/>
      <c r="B12" s="28" t="s">
        <v>137</v>
      </c>
      <c r="C12" s="29">
        <f>C13</f>
        <v>0</v>
      </c>
      <c r="D12" s="29">
        <f>D13</f>
        <v>500</v>
      </c>
      <c r="E12" s="29">
        <f t="shared" ref="E12:F12" si="4">E13</f>
        <v>530</v>
      </c>
      <c r="F12" s="30">
        <f t="shared" si="4"/>
        <v>560</v>
      </c>
    </row>
    <row r="13" spans="1:6" ht="27" customHeight="1" x14ac:dyDescent="0.2">
      <c r="A13" s="24"/>
      <c r="B13" s="25" t="s">
        <v>138</v>
      </c>
      <c r="C13" s="26"/>
      <c r="D13" s="31">
        <v>500</v>
      </c>
      <c r="E13" s="26">
        <v>530</v>
      </c>
      <c r="F13" s="27">
        <v>560</v>
      </c>
    </row>
    <row r="14" spans="1:6" ht="12.75" hidden="1" customHeight="1" x14ac:dyDescent="0.2">
      <c r="A14" s="19"/>
      <c r="B14" s="28" t="s">
        <v>16</v>
      </c>
      <c r="C14" s="29">
        <f>C15+C17+C19</f>
        <v>7075600</v>
      </c>
      <c r="D14" s="29">
        <f>D15+D17+D19</f>
        <v>4800000</v>
      </c>
      <c r="E14" s="29">
        <f t="shared" ref="E14:F14" si="5">E15+E17+E19</f>
        <v>5040000</v>
      </c>
      <c r="F14" s="30">
        <f t="shared" si="5"/>
        <v>5295000</v>
      </c>
    </row>
    <row r="15" spans="1:6" ht="25.5" hidden="1" customHeight="1" x14ac:dyDescent="0.2">
      <c r="A15" s="19"/>
      <c r="B15" s="32" t="s">
        <v>18</v>
      </c>
      <c r="C15" s="29">
        <f>C16</f>
        <v>575600</v>
      </c>
      <c r="D15" s="29">
        <f>D16</f>
        <v>0</v>
      </c>
      <c r="E15" s="29">
        <f t="shared" ref="E15:F15" si="6">E16</f>
        <v>0</v>
      </c>
      <c r="F15" s="30">
        <f t="shared" si="6"/>
        <v>0</v>
      </c>
    </row>
    <row r="16" spans="1:6" ht="12" customHeight="1" x14ac:dyDescent="0.2">
      <c r="A16" s="24"/>
      <c r="B16" s="25" t="s">
        <v>20</v>
      </c>
      <c r="C16" s="26">
        <v>575600</v>
      </c>
      <c r="D16" s="26"/>
      <c r="E16" s="26"/>
      <c r="F16" s="27"/>
    </row>
    <row r="17" spans="1:6" ht="38.25" hidden="1" customHeight="1" x14ac:dyDescent="0.2">
      <c r="A17" s="19"/>
      <c r="B17" s="32" t="s">
        <v>22</v>
      </c>
      <c r="C17" s="29">
        <f>C18</f>
        <v>2200000</v>
      </c>
      <c r="D17" s="29">
        <f>D18</f>
        <v>0</v>
      </c>
      <c r="E17" s="29">
        <f t="shared" ref="E17:F17" si="7">E18</f>
        <v>0</v>
      </c>
      <c r="F17" s="30">
        <f t="shared" si="7"/>
        <v>0</v>
      </c>
    </row>
    <row r="18" spans="1:6" ht="12" customHeight="1" x14ac:dyDescent="0.2">
      <c r="A18" s="24"/>
      <c r="B18" s="25" t="s">
        <v>20</v>
      </c>
      <c r="C18" s="26">
        <v>2200000</v>
      </c>
      <c r="D18" s="26"/>
      <c r="E18" s="26"/>
      <c r="F18" s="27"/>
    </row>
    <row r="19" spans="1:6" ht="25.5" customHeight="1" x14ac:dyDescent="0.2">
      <c r="A19" s="24"/>
      <c r="B19" s="25" t="s">
        <v>25</v>
      </c>
      <c r="C19" s="26">
        <v>4300000</v>
      </c>
      <c r="D19" s="26">
        <v>4800000</v>
      </c>
      <c r="E19" s="26">
        <v>5040000</v>
      </c>
      <c r="F19" s="27">
        <v>5295000</v>
      </c>
    </row>
    <row r="20" spans="1:6" ht="12.75" hidden="1" customHeight="1" x14ac:dyDescent="0.2">
      <c r="A20" s="19"/>
      <c r="B20" s="28" t="s">
        <v>27</v>
      </c>
      <c r="C20" s="29">
        <f>C21+C32</f>
        <v>86483877</v>
      </c>
      <c r="D20" s="29">
        <f>D21+D32</f>
        <v>97249500</v>
      </c>
      <c r="E20" s="29">
        <f t="shared" ref="E20:F20" si="8">E21+E32</f>
        <v>102089400</v>
      </c>
      <c r="F20" s="30">
        <f t="shared" si="8"/>
        <v>107237300</v>
      </c>
    </row>
    <row r="21" spans="1:6" ht="12.75" hidden="1" customHeight="1" x14ac:dyDescent="0.2">
      <c r="A21" s="19"/>
      <c r="B21" s="28" t="s">
        <v>29</v>
      </c>
      <c r="C21" s="29">
        <f>C22+C23+C24+C25+C26+C27+C28+C29+C30+C31</f>
        <v>35357153</v>
      </c>
      <c r="D21" s="29">
        <f>D22+D23+D24+D25+D26+D27+D28+D29+D30+D31</f>
        <v>41088000</v>
      </c>
      <c r="E21" s="29">
        <f t="shared" ref="E21:F21" si="9">E22+E23+E24+E25+E26+E27+E28+E29+E30+E31</f>
        <v>43132400</v>
      </c>
      <c r="F21" s="30">
        <f t="shared" si="9"/>
        <v>45347300</v>
      </c>
    </row>
    <row r="22" spans="1:6" ht="39" customHeight="1" x14ac:dyDescent="0.2">
      <c r="A22" s="24"/>
      <c r="B22" s="25" t="s">
        <v>31</v>
      </c>
      <c r="C22" s="26">
        <v>30000</v>
      </c>
      <c r="D22" s="31">
        <v>38000</v>
      </c>
      <c r="E22" s="26">
        <v>39900</v>
      </c>
      <c r="F22" s="27">
        <v>41900</v>
      </c>
    </row>
    <row r="23" spans="1:6" ht="39.75" customHeight="1" x14ac:dyDescent="0.2">
      <c r="A23" s="24"/>
      <c r="B23" s="25" t="s">
        <v>33</v>
      </c>
      <c r="C23" s="26">
        <v>500000</v>
      </c>
      <c r="D23" s="31">
        <v>700000</v>
      </c>
      <c r="E23" s="26">
        <v>735000</v>
      </c>
      <c r="F23" s="27">
        <v>775000</v>
      </c>
    </row>
    <row r="24" spans="1:6" ht="40.5" customHeight="1" x14ac:dyDescent="0.2">
      <c r="A24" s="24"/>
      <c r="B24" s="25" t="s">
        <v>35</v>
      </c>
      <c r="C24" s="26">
        <v>400000</v>
      </c>
      <c r="D24" s="31">
        <v>300000</v>
      </c>
      <c r="E24" s="26">
        <v>315000</v>
      </c>
      <c r="F24" s="27">
        <v>330700</v>
      </c>
    </row>
    <row r="25" spans="1:6" ht="42" customHeight="1" x14ac:dyDescent="0.2">
      <c r="A25" s="24"/>
      <c r="B25" s="25" t="s">
        <v>37</v>
      </c>
      <c r="C25" s="26">
        <v>4542720</v>
      </c>
      <c r="D25" s="31">
        <v>6500000</v>
      </c>
      <c r="E25" s="26">
        <v>6820000</v>
      </c>
      <c r="F25" s="27">
        <v>7160000</v>
      </c>
    </row>
    <row r="26" spans="1:6" ht="12" customHeight="1" x14ac:dyDescent="0.2">
      <c r="A26" s="24"/>
      <c r="B26" s="25" t="s">
        <v>39</v>
      </c>
      <c r="C26" s="26">
        <v>16474433</v>
      </c>
      <c r="D26" s="31">
        <v>21000000</v>
      </c>
      <c r="E26" s="26">
        <v>22050000</v>
      </c>
      <c r="F26" s="27">
        <v>23152500</v>
      </c>
    </row>
    <row r="27" spans="1:6" ht="12" customHeight="1" x14ac:dyDescent="0.2">
      <c r="A27" s="24"/>
      <c r="B27" s="25" t="s">
        <v>41</v>
      </c>
      <c r="C27" s="26">
        <v>9800000</v>
      </c>
      <c r="D27" s="31">
        <v>9000000</v>
      </c>
      <c r="E27" s="26">
        <v>9450000</v>
      </c>
      <c r="F27" s="27">
        <v>9922500</v>
      </c>
    </row>
    <row r="28" spans="1:6" ht="12" customHeight="1" x14ac:dyDescent="0.2">
      <c r="A28" s="24"/>
      <c r="B28" s="25" t="s">
        <v>43</v>
      </c>
      <c r="C28" s="26">
        <v>410000</v>
      </c>
      <c r="D28" s="31">
        <v>450000</v>
      </c>
      <c r="E28" s="26">
        <v>472500</v>
      </c>
      <c r="F28" s="27">
        <v>500000</v>
      </c>
    </row>
    <row r="29" spans="1:6" ht="12" customHeight="1" x14ac:dyDescent="0.2">
      <c r="A29" s="24"/>
      <c r="B29" s="25" t="s">
        <v>45</v>
      </c>
      <c r="C29" s="26">
        <v>2100000</v>
      </c>
      <c r="D29" s="31">
        <v>1700000</v>
      </c>
      <c r="E29" s="26">
        <v>1785000</v>
      </c>
      <c r="F29" s="27">
        <v>1894000</v>
      </c>
    </row>
    <row r="30" spans="1:6" ht="12" customHeight="1" x14ac:dyDescent="0.2">
      <c r="A30" s="24"/>
      <c r="B30" s="25" t="s">
        <v>47</v>
      </c>
      <c r="C30" s="26">
        <v>1000000</v>
      </c>
      <c r="D30" s="31">
        <v>1300000</v>
      </c>
      <c r="E30" s="26">
        <v>1360000</v>
      </c>
      <c r="F30" s="27">
        <v>1460700</v>
      </c>
    </row>
    <row r="31" spans="1:6" ht="12" customHeight="1" x14ac:dyDescent="0.2">
      <c r="A31" s="24"/>
      <c r="B31" s="25" t="s">
        <v>49</v>
      </c>
      <c r="C31" s="26">
        <v>100000</v>
      </c>
      <c r="D31" s="31">
        <v>100000</v>
      </c>
      <c r="E31" s="26">
        <v>105000</v>
      </c>
      <c r="F31" s="27">
        <v>110000</v>
      </c>
    </row>
    <row r="32" spans="1:6" ht="12.75" hidden="1" customHeight="1" x14ac:dyDescent="0.2">
      <c r="A32" s="19"/>
      <c r="B32" s="28" t="s">
        <v>51</v>
      </c>
      <c r="C32" s="29">
        <f>C33+C34</f>
        <v>51126724</v>
      </c>
      <c r="D32" s="29">
        <f>D33+D34</f>
        <v>56161500</v>
      </c>
      <c r="E32" s="29">
        <f t="shared" ref="E32:F32" si="10">E33+E34</f>
        <v>58957000</v>
      </c>
      <c r="F32" s="30">
        <f t="shared" si="10"/>
        <v>61890000</v>
      </c>
    </row>
    <row r="33" spans="1:6" ht="12" customHeight="1" x14ac:dyDescent="0.2">
      <c r="A33" s="24"/>
      <c r="B33" s="25" t="s">
        <v>53</v>
      </c>
      <c r="C33" s="26">
        <v>4600000</v>
      </c>
      <c r="D33" s="31">
        <v>4500000</v>
      </c>
      <c r="E33" s="26">
        <v>4725000</v>
      </c>
      <c r="F33" s="27">
        <v>4970000</v>
      </c>
    </row>
    <row r="34" spans="1:6" ht="12" customHeight="1" x14ac:dyDescent="0.2">
      <c r="A34" s="24"/>
      <c r="B34" s="25" t="s">
        <v>55</v>
      </c>
      <c r="C34" s="26">
        <v>46526724</v>
      </c>
      <c r="D34" s="31">
        <f>51662000-500</f>
        <v>51661500</v>
      </c>
      <c r="E34" s="26">
        <v>54232000</v>
      </c>
      <c r="F34" s="27">
        <v>56920000</v>
      </c>
    </row>
    <row r="35" spans="1:6" ht="12.75" hidden="1" customHeight="1" x14ac:dyDescent="0.2">
      <c r="A35" s="19"/>
      <c r="B35" s="28" t="s">
        <v>57</v>
      </c>
      <c r="C35" s="29">
        <f>C36</f>
        <v>100000</v>
      </c>
      <c r="D35" s="29">
        <f>D36</f>
        <v>80000</v>
      </c>
      <c r="E35" s="29">
        <f t="shared" ref="E35:F35" si="11">E36</f>
        <v>82920</v>
      </c>
      <c r="F35" s="30">
        <f t="shared" si="11"/>
        <v>88140</v>
      </c>
    </row>
    <row r="36" spans="1:6" ht="12.75" hidden="1" customHeight="1" x14ac:dyDescent="0.2">
      <c r="A36" s="19"/>
      <c r="B36" s="28" t="s">
        <v>59</v>
      </c>
      <c r="C36" s="29">
        <f>C37+C38+C39</f>
        <v>100000</v>
      </c>
      <c r="D36" s="29">
        <f>D37+D38+D39</f>
        <v>80000</v>
      </c>
      <c r="E36" s="29">
        <f t="shared" ref="E36:F36" si="12">E37+E38+E39</f>
        <v>82920</v>
      </c>
      <c r="F36" s="30">
        <f t="shared" si="12"/>
        <v>88140</v>
      </c>
    </row>
    <row r="37" spans="1:6" ht="57.75" customHeight="1" x14ac:dyDescent="0.2">
      <c r="A37" s="24"/>
      <c r="B37" s="25" t="s">
        <v>61</v>
      </c>
      <c r="C37" s="26">
        <v>70800</v>
      </c>
      <c r="D37" s="26">
        <v>55000</v>
      </c>
      <c r="E37" s="26">
        <v>57700</v>
      </c>
      <c r="F37" s="27">
        <v>60600</v>
      </c>
    </row>
    <row r="38" spans="1:6" ht="36" customHeight="1" x14ac:dyDescent="0.2">
      <c r="A38" s="24"/>
      <c r="B38" s="25" t="s">
        <v>63</v>
      </c>
      <c r="C38" s="26">
        <v>28800</v>
      </c>
      <c r="D38" s="26">
        <v>24700</v>
      </c>
      <c r="E38" s="26">
        <v>24900</v>
      </c>
      <c r="F38" s="27">
        <v>27200</v>
      </c>
    </row>
    <row r="39" spans="1:6" ht="42.75" customHeight="1" x14ac:dyDescent="0.2">
      <c r="A39" s="24"/>
      <c r="B39" s="25" t="s">
        <v>65</v>
      </c>
      <c r="C39" s="26">
        <v>400</v>
      </c>
      <c r="D39" s="26">
        <v>300</v>
      </c>
      <c r="E39" s="26">
        <v>320</v>
      </c>
      <c r="F39" s="27">
        <v>340</v>
      </c>
    </row>
    <row r="40" spans="1:6" s="13" customFormat="1" ht="22.5" customHeight="1" x14ac:dyDescent="0.25">
      <c r="A40" s="15"/>
      <c r="B40" s="28" t="s">
        <v>67</v>
      </c>
      <c r="C40" s="31">
        <f>C41+C47+C59+C61</f>
        <v>10088900</v>
      </c>
      <c r="D40" s="31">
        <f>D41+D47+D59+D61</f>
        <v>10680000</v>
      </c>
      <c r="E40" s="31">
        <f t="shared" ref="E40:F40" si="13">E41+E47+E59+E61</f>
        <v>11214000</v>
      </c>
      <c r="F40" s="33">
        <f t="shared" si="13"/>
        <v>11750500</v>
      </c>
    </row>
    <row r="41" spans="1:6" ht="25.5" hidden="1" customHeight="1" x14ac:dyDescent="0.2">
      <c r="A41" s="19"/>
      <c r="B41" s="28" t="s">
        <v>69</v>
      </c>
      <c r="C41" s="31">
        <f>C42+C44</f>
        <v>95400</v>
      </c>
      <c r="D41" s="31">
        <f>D42+D44</f>
        <v>100000</v>
      </c>
      <c r="E41" s="31">
        <f t="shared" ref="E41:F41" si="14">E42+E44</f>
        <v>105000</v>
      </c>
      <c r="F41" s="33">
        <f t="shared" si="14"/>
        <v>110100</v>
      </c>
    </row>
    <row r="42" spans="1:6" ht="76.5" hidden="1" customHeight="1" x14ac:dyDescent="0.2">
      <c r="A42" s="19"/>
      <c r="B42" s="32" t="s">
        <v>71</v>
      </c>
      <c r="C42" s="31">
        <f>C43</f>
        <v>18000</v>
      </c>
      <c r="D42" s="31">
        <f>D43</f>
        <v>50000</v>
      </c>
      <c r="E42" s="31">
        <f t="shared" ref="E42:F42" si="15">E43</f>
        <v>52500</v>
      </c>
      <c r="F42" s="33">
        <f t="shared" si="15"/>
        <v>55100</v>
      </c>
    </row>
    <row r="43" spans="1:6" ht="46.5" customHeight="1" x14ac:dyDescent="0.2">
      <c r="A43" s="24"/>
      <c r="B43" s="25" t="s">
        <v>73</v>
      </c>
      <c r="C43" s="31">
        <v>18000</v>
      </c>
      <c r="D43" s="31">
        <v>50000</v>
      </c>
      <c r="E43" s="31">
        <v>52500</v>
      </c>
      <c r="F43" s="33">
        <v>55100</v>
      </c>
    </row>
    <row r="44" spans="1:6" ht="12.75" hidden="1" customHeight="1" x14ac:dyDescent="0.2">
      <c r="A44" s="19"/>
      <c r="B44" s="28" t="s">
        <v>75</v>
      </c>
      <c r="C44" s="31">
        <f>C45+C46</f>
        <v>77400</v>
      </c>
      <c r="D44" s="31">
        <f>D45+D46</f>
        <v>50000</v>
      </c>
      <c r="E44" s="31">
        <f t="shared" ref="E44:F44" si="16">E45+E46</f>
        <v>52500</v>
      </c>
      <c r="F44" s="33">
        <f t="shared" si="16"/>
        <v>55000</v>
      </c>
    </row>
    <row r="45" spans="1:6" ht="12" customHeight="1" x14ac:dyDescent="0.2">
      <c r="A45" s="24"/>
      <c r="B45" s="25" t="s">
        <v>77</v>
      </c>
      <c r="C45" s="31">
        <v>41000</v>
      </c>
      <c r="D45" s="31">
        <v>10000</v>
      </c>
      <c r="E45" s="31">
        <v>10500</v>
      </c>
      <c r="F45" s="33">
        <v>11000</v>
      </c>
    </row>
    <row r="46" spans="1:6" ht="36.75" customHeight="1" x14ac:dyDescent="0.2">
      <c r="A46" s="24"/>
      <c r="B46" s="25" t="s">
        <v>79</v>
      </c>
      <c r="C46" s="31">
        <v>36400</v>
      </c>
      <c r="D46" s="31">
        <v>40000</v>
      </c>
      <c r="E46" s="31">
        <v>42000</v>
      </c>
      <c r="F46" s="33">
        <v>44000</v>
      </c>
    </row>
    <row r="47" spans="1:6" ht="25.5" hidden="1" customHeight="1" x14ac:dyDescent="0.2">
      <c r="A47" s="19"/>
      <c r="B47" s="32" t="s">
        <v>81</v>
      </c>
      <c r="C47" s="31">
        <f>C48+C53+C55</f>
        <v>3193500</v>
      </c>
      <c r="D47" s="31">
        <f>D48+D53+D55</f>
        <v>2680000</v>
      </c>
      <c r="E47" s="31">
        <f t="shared" ref="E47:F47" si="17">E48+E53+E55</f>
        <v>2814000</v>
      </c>
      <c r="F47" s="33">
        <f t="shared" si="17"/>
        <v>2970400</v>
      </c>
    </row>
    <row r="48" spans="1:6" ht="12.75" hidden="1" customHeight="1" x14ac:dyDescent="0.2">
      <c r="A48" s="19"/>
      <c r="B48" s="28" t="s">
        <v>83</v>
      </c>
      <c r="C48" s="31">
        <f>C49+C50+C51+C52</f>
        <v>1967800</v>
      </c>
      <c r="D48" s="31">
        <f>D49+D50+D51+D52</f>
        <v>1600000</v>
      </c>
      <c r="E48" s="31">
        <f t="shared" ref="E48:F48" si="18">E49+E50+E51+E52</f>
        <v>1680000</v>
      </c>
      <c r="F48" s="33">
        <f t="shared" si="18"/>
        <v>1780200</v>
      </c>
    </row>
    <row r="49" spans="1:6" ht="42" customHeight="1" x14ac:dyDescent="0.2">
      <c r="A49" s="24"/>
      <c r="B49" s="25" t="s">
        <v>85</v>
      </c>
      <c r="C49" s="31">
        <v>35100</v>
      </c>
      <c r="D49" s="31">
        <v>70000</v>
      </c>
      <c r="E49" s="31">
        <v>73500</v>
      </c>
      <c r="F49" s="33">
        <v>77200</v>
      </c>
    </row>
    <row r="50" spans="1:6" ht="12" customHeight="1" x14ac:dyDescent="0.2">
      <c r="A50" s="24"/>
      <c r="B50" s="25" t="s">
        <v>87</v>
      </c>
      <c r="C50" s="31">
        <v>1810000</v>
      </c>
      <c r="D50" s="31">
        <v>1400000</v>
      </c>
      <c r="E50" s="31">
        <v>1470000</v>
      </c>
      <c r="F50" s="33">
        <v>1560000</v>
      </c>
    </row>
    <row r="51" spans="1:6" ht="36.75" customHeight="1" x14ac:dyDescent="0.2">
      <c r="A51" s="24"/>
      <c r="B51" s="25" t="s">
        <v>89</v>
      </c>
      <c r="C51" s="31">
        <v>120000</v>
      </c>
      <c r="D51" s="31">
        <v>100000</v>
      </c>
      <c r="E51" s="31">
        <v>105000</v>
      </c>
      <c r="F51" s="33">
        <v>110000</v>
      </c>
    </row>
    <row r="52" spans="1:6" ht="39" customHeight="1" x14ac:dyDescent="0.2">
      <c r="A52" s="24"/>
      <c r="B52" s="25" t="s">
        <v>91</v>
      </c>
      <c r="C52" s="31">
        <v>2700</v>
      </c>
      <c r="D52" s="31">
        <v>30000</v>
      </c>
      <c r="E52" s="31">
        <v>31500</v>
      </c>
      <c r="F52" s="33">
        <v>33000</v>
      </c>
    </row>
    <row r="53" spans="1:6" ht="38.25" hidden="1" customHeight="1" x14ac:dyDescent="0.2">
      <c r="A53" s="19"/>
      <c r="B53" s="32" t="s">
        <v>93</v>
      </c>
      <c r="C53" s="31">
        <f>C54</f>
        <v>1000000</v>
      </c>
      <c r="D53" s="31">
        <f>D54</f>
        <v>900000</v>
      </c>
      <c r="E53" s="31">
        <f t="shared" ref="E53:F53" si="19">E54</f>
        <v>945000</v>
      </c>
      <c r="F53" s="33">
        <f t="shared" si="19"/>
        <v>992000</v>
      </c>
    </row>
    <row r="54" spans="1:6" ht="48.75" customHeight="1" x14ac:dyDescent="0.2">
      <c r="A54" s="24"/>
      <c r="B54" s="25" t="s">
        <v>95</v>
      </c>
      <c r="C54" s="31">
        <v>1000000</v>
      </c>
      <c r="D54" s="31">
        <v>900000</v>
      </c>
      <c r="E54" s="31">
        <v>945000</v>
      </c>
      <c r="F54" s="33">
        <v>992000</v>
      </c>
    </row>
    <row r="55" spans="1:6" ht="12.75" hidden="1" customHeight="1" x14ac:dyDescent="0.2">
      <c r="A55" s="19"/>
      <c r="B55" s="28" t="s">
        <v>97</v>
      </c>
      <c r="C55" s="31">
        <f>C56+C57+C58</f>
        <v>225700</v>
      </c>
      <c r="D55" s="31">
        <f>D56+D57+D58</f>
        <v>180000</v>
      </c>
      <c r="E55" s="31">
        <f t="shared" ref="E55:F55" si="20">E56+E57+E58</f>
        <v>189000</v>
      </c>
      <c r="F55" s="33">
        <f t="shared" si="20"/>
        <v>198200</v>
      </c>
    </row>
    <row r="56" spans="1:6" ht="41.25" customHeight="1" x14ac:dyDescent="0.2">
      <c r="A56" s="24"/>
      <c r="B56" s="25" t="s">
        <v>99</v>
      </c>
      <c r="C56" s="31">
        <v>144000</v>
      </c>
      <c r="D56" s="31">
        <v>100000</v>
      </c>
      <c r="E56" s="31">
        <v>105000</v>
      </c>
      <c r="F56" s="33">
        <v>110000</v>
      </c>
    </row>
    <row r="57" spans="1:6" ht="21" customHeight="1" x14ac:dyDescent="0.2">
      <c r="A57" s="24"/>
      <c r="B57" s="25" t="s">
        <v>101</v>
      </c>
      <c r="C57" s="31">
        <v>3000</v>
      </c>
      <c r="D57" s="31">
        <v>10000</v>
      </c>
      <c r="E57" s="31">
        <v>10500</v>
      </c>
      <c r="F57" s="33">
        <v>11000</v>
      </c>
    </row>
    <row r="58" spans="1:6" ht="30.75" customHeight="1" x14ac:dyDescent="0.2">
      <c r="A58" s="24"/>
      <c r="B58" s="25" t="s">
        <v>103</v>
      </c>
      <c r="C58" s="31">
        <v>78700</v>
      </c>
      <c r="D58" s="31">
        <v>70000</v>
      </c>
      <c r="E58" s="31">
        <v>73500</v>
      </c>
      <c r="F58" s="33">
        <v>77200</v>
      </c>
    </row>
    <row r="59" spans="1:6" ht="12.75" hidden="1" customHeight="1" x14ac:dyDescent="0.2">
      <c r="A59" s="19"/>
      <c r="B59" s="28" t="s">
        <v>105</v>
      </c>
      <c r="C59" s="31">
        <f>C60</f>
        <v>300000</v>
      </c>
      <c r="D59" s="31">
        <f>D60</f>
        <v>100000</v>
      </c>
      <c r="E59" s="31">
        <f t="shared" ref="E59:F59" si="21">E60</f>
        <v>105000</v>
      </c>
      <c r="F59" s="33">
        <f t="shared" si="21"/>
        <v>110000</v>
      </c>
    </row>
    <row r="60" spans="1:6" ht="30.75" customHeight="1" x14ac:dyDescent="0.2">
      <c r="A60" s="24"/>
      <c r="B60" s="25" t="s">
        <v>107</v>
      </c>
      <c r="C60" s="31">
        <v>300000</v>
      </c>
      <c r="D60" s="31">
        <v>100000</v>
      </c>
      <c r="E60" s="31">
        <v>105000</v>
      </c>
      <c r="F60" s="33">
        <v>110000</v>
      </c>
    </row>
    <row r="61" spans="1:6" ht="12.75" hidden="1" customHeight="1" x14ac:dyDescent="0.2">
      <c r="A61" s="19"/>
      <c r="B61" s="28" t="s">
        <v>109</v>
      </c>
      <c r="C61" s="31">
        <f>C62</f>
        <v>6500000</v>
      </c>
      <c r="D61" s="31">
        <f>D62</f>
        <v>7800000</v>
      </c>
      <c r="E61" s="31">
        <f t="shared" ref="E61:F62" si="22">E62</f>
        <v>8190000</v>
      </c>
      <c r="F61" s="33">
        <f t="shared" si="22"/>
        <v>8560000</v>
      </c>
    </row>
    <row r="62" spans="1:6" ht="38.25" hidden="1" customHeight="1" x14ac:dyDescent="0.2">
      <c r="A62" s="19"/>
      <c r="B62" s="32" t="s">
        <v>111</v>
      </c>
      <c r="C62" s="31">
        <f>C63</f>
        <v>6500000</v>
      </c>
      <c r="D62" s="31">
        <f>D63</f>
        <v>7800000</v>
      </c>
      <c r="E62" s="31">
        <f t="shared" si="22"/>
        <v>8190000</v>
      </c>
      <c r="F62" s="33">
        <f t="shared" si="22"/>
        <v>8560000</v>
      </c>
    </row>
    <row r="63" spans="1:6" ht="30" customHeight="1" x14ac:dyDescent="0.2">
      <c r="A63" s="24"/>
      <c r="B63" s="25" t="s">
        <v>113</v>
      </c>
      <c r="C63" s="31">
        <v>6500000</v>
      </c>
      <c r="D63" s="31">
        <v>7800000</v>
      </c>
      <c r="E63" s="31">
        <v>8190000</v>
      </c>
      <c r="F63" s="33">
        <v>8560000</v>
      </c>
    </row>
    <row r="64" spans="1:6" ht="12.75" hidden="1" customHeight="1" x14ac:dyDescent="0.2">
      <c r="A64" s="19"/>
      <c r="B64" s="28" t="s">
        <v>115</v>
      </c>
      <c r="C64" s="31">
        <f>C65</f>
        <v>52986597</v>
      </c>
      <c r="D64" s="31">
        <f>D65</f>
        <v>55330600</v>
      </c>
      <c r="E64" s="31">
        <f t="shared" ref="E64:F65" si="23">E65</f>
        <v>58094250</v>
      </c>
      <c r="F64" s="33">
        <f t="shared" si="23"/>
        <v>61003900</v>
      </c>
    </row>
    <row r="65" spans="1:6" ht="12.75" hidden="1" customHeight="1" x14ac:dyDescent="0.2">
      <c r="A65" s="19"/>
      <c r="B65" s="28" t="s">
        <v>117</v>
      </c>
      <c r="C65" s="31">
        <f>C66</f>
        <v>52986597</v>
      </c>
      <c r="D65" s="31">
        <f>D66</f>
        <v>55330600</v>
      </c>
      <c r="E65" s="31">
        <f t="shared" si="23"/>
        <v>58094250</v>
      </c>
      <c r="F65" s="33">
        <f t="shared" si="23"/>
        <v>61003900</v>
      </c>
    </row>
    <row r="66" spans="1:6" ht="25.5" hidden="1" customHeight="1" x14ac:dyDescent="0.2">
      <c r="A66" s="19"/>
      <c r="B66" s="28" t="s">
        <v>119</v>
      </c>
      <c r="C66" s="31">
        <f>C67+C68+C69</f>
        <v>52986597</v>
      </c>
      <c r="D66" s="31">
        <f>D67+D68+D69</f>
        <v>55330600</v>
      </c>
      <c r="E66" s="31">
        <f t="shared" ref="E66:F66" si="24">E67+E68+E69</f>
        <v>58094250</v>
      </c>
      <c r="F66" s="33">
        <f t="shared" si="24"/>
        <v>61003900</v>
      </c>
    </row>
    <row r="67" spans="1:6" ht="42" customHeight="1" x14ac:dyDescent="0.2">
      <c r="A67" s="24"/>
      <c r="B67" s="25" t="s">
        <v>121</v>
      </c>
      <c r="C67" s="31">
        <v>67797</v>
      </c>
      <c r="D67" s="31">
        <v>137000</v>
      </c>
      <c r="E67" s="31">
        <v>143800</v>
      </c>
      <c r="F67" s="33">
        <v>150900</v>
      </c>
    </row>
    <row r="68" spans="1:6" ht="43.5" customHeight="1" x14ac:dyDescent="0.2">
      <c r="A68" s="24"/>
      <c r="B68" s="25" t="s">
        <v>123</v>
      </c>
      <c r="C68" s="31">
        <v>1250000</v>
      </c>
      <c r="D68" s="31"/>
      <c r="E68" s="31"/>
      <c r="F68" s="33"/>
    </row>
    <row r="69" spans="1:6" ht="21.75" customHeight="1" x14ac:dyDescent="0.2">
      <c r="A69" s="24"/>
      <c r="B69" s="25" t="s">
        <v>125</v>
      </c>
      <c r="C69" s="31">
        <v>51668800</v>
      </c>
      <c r="D69" s="31">
        <v>55193600</v>
      </c>
      <c r="E69" s="31">
        <v>57950450</v>
      </c>
      <c r="F69" s="33">
        <v>60853000</v>
      </c>
    </row>
    <row r="70" spans="1:6" ht="12.75" hidden="1" customHeight="1" x14ac:dyDescent="0.2">
      <c r="A70" s="19"/>
      <c r="B70" s="28" t="s">
        <v>127</v>
      </c>
      <c r="C70" s="31">
        <f>C71</f>
        <v>100000</v>
      </c>
      <c r="D70" s="31">
        <f>D71</f>
        <v>320000</v>
      </c>
      <c r="E70" s="31">
        <f t="shared" ref="E70:F70" si="25">E71</f>
        <v>336000</v>
      </c>
      <c r="F70" s="33">
        <f t="shared" si="25"/>
        <v>352000</v>
      </c>
    </row>
    <row r="71" spans="1:6" ht="30" customHeight="1" thickBot="1" x14ac:dyDescent="0.25">
      <c r="A71" s="34"/>
      <c r="B71" s="35" t="s">
        <v>129</v>
      </c>
      <c r="C71" s="36">
        <v>100000</v>
      </c>
      <c r="D71" s="36">
        <v>320000</v>
      </c>
      <c r="E71" s="36">
        <v>336000</v>
      </c>
      <c r="F71" s="37">
        <v>352000</v>
      </c>
    </row>
    <row r="72" spans="1:6" ht="15" customHeight="1" thickBot="1" x14ac:dyDescent="0.25">
      <c r="A72" s="52" t="s">
        <v>130</v>
      </c>
      <c r="B72" s="53"/>
      <c r="C72" s="38">
        <f>C5+C40+C70</f>
        <v>104088377</v>
      </c>
      <c r="D72" s="38">
        <f>D5+D40+D70</f>
        <v>113300000</v>
      </c>
      <c r="E72" s="38">
        <f t="shared" ref="E72:F72" si="26">E5+E40+E70</f>
        <v>118941350</v>
      </c>
      <c r="F72" s="39">
        <f t="shared" si="26"/>
        <v>124910900</v>
      </c>
    </row>
    <row r="73" spans="1:6" ht="15" customHeight="1" thickBot="1" x14ac:dyDescent="0.25">
      <c r="A73" s="52" t="s">
        <v>131</v>
      </c>
      <c r="B73" s="53"/>
      <c r="C73" s="40">
        <f>C72+C64</f>
        <v>157074974</v>
      </c>
      <c r="D73" s="40">
        <f>D72+D64</f>
        <v>168630600</v>
      </c>
      <c r="E73" s="40">
        <f t="shared" ref="E73:F73" si="27">E72+E64</f>
        <v>177035600</v>
      </c>
      <c r="F73" s="41">
        <f t="shared" si="27"/>
        <v>185914800</v>
      </c>
    </row>
    <row r="74" spans="1:6" ht="9" customHeight="1" x14ac:dyDescent="0.2">
      <c r="A74" s="42"/>
      <c r="B74" s="42"/>
      <c r="C74" s="42"/>
      <c r="D74" s="42"/>
      <c r="E74" s="42"/>
      <c r="F74" s="42"/>
    </row>
    <row r="75" spans="1:6" ht="6" customHeight="1" x14ac:dyDescent="0.2">
      <c r="A75" s="42"/>
      <c r="B75" s="42"/>
      <c r="C75" s="42"/>
      <c r="D75" s="42"/>
      <c r="E75" s="42"/>
      <c r="F75" s="42"/>
    </row>
    <row r="76" spans="1:6" ht="17.100000000000001" customHeight="1" x14ac:dyDescent="0.2">
      <c r="A76" s="54" t="s">
        <v>133</v>
      </c>
      <c r="B76" s="54"/>
      <c r="C76" s="43"/>
      <c r="D76" s="55" t="s">
        <v>132</v>
      </c>
      <c r="E76" s="55"/>
      <c r="F76" s="55"/>
    </row>
  </sheetData>
  <mergeCells count="12">
    <mergeCell ref="A72:B72"/>
    <mergeCell ref="A73:B73"/>
    <mergeCell ref="A76:B76"/>
    <mergeCell ref="D76:F76"/>
    <mergeCell ref="E1:F1"/>
    <mergeCell ref="A2:F2"/>
    <mergeCell ref="A3:A4"/>
    <mergeCell ref="B3:B4"/>
    <mergeCell ref="C3:C4"/>
    <mergeCell ref="D3:D4"/>
    <mergeCell ref="E3:E4"/>
    <mergeCell ref="F3:F4"/>
  </mergeCells>
  <pageMargins left="0.21666666666666667" right="0.30694444444444446" top="0.5" bottom="0.25138888888888888" header="0.3" footer="0.3"/>
  <pageSetup paperSize="9" scale="94" fitToHeight="1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cp:lastPrinted>2019-12-09T14:56:41Z</cp:lastPrinted>
  <dcterms:created xsi:type="dcterms:W3CDTF">2019-12-09T11:34:42Z</dcterms:created>
  <dcterms:modified xsi:type="dcterms:W3CDTF">2019-12-17T08:51:21Z</dcterms:modified>
</cp:coreProperties>
</file>