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62913"/>
</workbook>
</file>

<file path=xl/calcChain.xml><?xml version="1.0" encoding="utf-8"?>
<calcChain xmlns="http://schemas.openxmlformats.org/spreadsheetml/2006/main">
  <c r="D76" i="1" l="1"/>
  <c r="D144" i="1"/>
  <c r="D139" i="1"/>
  <c r="D100" i="1"/>
  <c r="E139" i="1"/>
  <c r="E179" i="1"/>
  <c r="D75" i="1"/>
  <c r="D179" i="1" s="1"/>
  <c r="D137" i="1" l="1"/>
  <c r="D135" i="1"/>
  <c r="F22" i="5"/>
  <c r="E22" i="5"/>
  <c r="E135" i="1"/>
  <c r="D51" i="1"/>
  <c r="F245" i="1"/>
  <c r="G245" i="1"/>
  <c r="H245" i="1"/>
  <c r="I245" i="1"/>
  <c r="F246" i="1"/>
  <c r="G246" i="1"/>
  <c r="H246" i="1"/>
  <c r="I246" i="1"/>
  <c r="F243" i="1"/>
  <c r="G243" i="1"/>
  <c r="H243" i="1"/>
  <c r="I243" i="1"/>
  <c r="E243" i="1"/>
  <c r="G231" i="1"/>
  <c r="H231" i="1"/>
  <c r="I231" i="1"/>
  <c r="F231" i="1"/>
  <c r="F75" i="1"/>
  <c r="F100" i="1"/>
  <c r="F146" i="1"/>
  <c r="G139" i="1"/>
  <c r="H139" i="1"/>
  <c r="I139" i="1"/>
  <c r="F139" i="1"/>
  <c r="G51" i="1"/>
  <c r="F51" i="1"/>
  <c r="G176" i="1"/>
  <c r="F176" i="1"/>
  <c r="H176" i="1"/>
  <c r="I176" i="1"/>
  <c r="F101" i="1"/>
  <c r="G101" i="1"/>
  <c r="G100" i="1" s="1"/>
  <c r="H101" i="1"/>
  <c r="I101" i="1"/>
  <c r="I100" i="1" s="1"/>
  <c r="E101" i="1"/>
  <c r="H100" i="1"/>
  <c r="E100" i="1"/>
  <c r="H75" i="1"/>
  <c r="H178" i="1" s="1"/>
  <c r="F76" i="1"/>
  <c r="G76" i="1"/>
  <c r="G75" i="1" s="1"/>
  <c r="G178" i="1" s="1"/>
  <c r="H76" i="1"/>
  <c r="I76" i="1"/>
  <c r="I75" i="1" s="1"/>
  <c r="I178" i="1" s="1"/>
  <c r="E76" i="1"/>
  <c r="E75" i="1" s="1"/>
  <c r="G138" i="1"/>
  <c r="H138" i="1"/>
  <c r="I138" i="1"/>
  <c r="F138" i="1"/>
  <c r="G135" i="1"/>
  <c r="G136" i="1" s="1"/>
  <c r="H135" i="1"/>
  <c r="H136" i="1" s="1"/>
  <c r="I135" i="1"/>
  <c r="I136" i="1" s="1"/>
  <c r="F135" i="1"/>
  <c r="F136" i="1" s="1"/>
  <c r="J22" i="5"/>
  <c r="K22" i="5"/>
  <c r="L22" i="5"/>
  <c r="I22" i="5"/>
  <c r="J10" i="5"/>
  <c r="K10" i="5"/>
  <c r="L10" i="5"/>
  <c r="I10" i="5"/>
  <c r="E245" i="1"/>
  <c r="E246" i="1"/>
  <c r="E213" i="1"/>
  <c r="C146" i="1"/>
  <c r="H51" i="1"/>
  <c r="I51" i="1"/>
  <c r="I181" i="1" l="1"/>
  <c r="H181" i="1"/>
  <c r="H177" i="1"/>
  <c r="G177" i="1"/>
  <c r="I177" i="1"/>
  <c r="F178" i="1"/>
  <c r="F181" i="1" s="1"/>
  <c r="F184" i="1" s="1"/>
  <c r="F177" i="1"/>
  <c r="E177" i="1"/>
  <c r="I179" i="1" l="1"/>
  <c r="H179" i="1"/>
  <c r="G179" i="1"/>
  <c r="F179" i="1"/>
  <c r="E222" i="1"/>
  <c r="D222" i="1"/>
  <c r="E146" i="1" l="1"/>
  <c r="I143" i="1"/>
  <c r="H143" i="1"/>
  <c r="G143" i="1"/>
  <c r="F143" i="1"/>
  <c r="H146" i="1"/>
  <c r="G146" i="1"/>
  <c r="I222" i="1"/>
  <c r="H222" i="1"/>
  <c r="G222" i="1"/>
  <c r="F222" i="1"/>
  <c r="E51" i="1"/>
  <c r="E176" i="1" l="1"/>
  <c r="E178" i="1"/>
  <c r="E181" i="1" s="1"/>
  <c r="I146" i="1"/>
  <c r="D178" i="1"/>
  <c r="D181" i="1" s="1"/>
  <c r="D177" i="1"/>
  <c r="D176" i="1"/>
  <c r="D146" i="1"/>
  <c r="D184" i="1" l="1"/>
  <c r="G43" i="7" l="1"/>
  <c r="C178" i="1" l="1"/>
  <c r="C181" i="1" s="1"/>
  <c r="C177" i="1"/>
  <c r="C176" i="1"/>
  <c r="C188" i="1" l="1"/>
</calcChain>
</file>

<file path=xl/sharedStrings.xml><?xml version="1.0" encoding="utf-8"?>
<sst xmlns="http://schemas.openxmlformats.org/spreadsheetml/2006/main" count="1102" uniqueCount="530">
  <si>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</si>
  <si>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</si>
  <si>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</si>
  <si>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</si>
  <si>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</si>
  <si>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</si>
  <si>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</si>
  <si>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</si>
  <si>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</si>
  <si>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</si>
  <si>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</si>
  <si>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</si>
  <si>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</si>
  <si>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</si>
  <si>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</si>
  <si>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</si>
  <si>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</si>
  <si>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</si>
  <si>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</si>
  <si>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</si>
  <si>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</si>
  <si>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</si>
  <si>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</si>
  <si>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</si>
  <si>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</si>
  <si>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</si>
  <si>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</si>
  <si>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</si>
  <si>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</si>
  <si>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</si>
  <si>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</si>
  <si>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</si>
  <si>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</si>
  <si>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</si>
  <si>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</si>
  <si>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</si>
  <si>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</si>
  <si>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</si>
  <si>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</si>
  <si>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</si>
  <si>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</si>
  <si>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</si>
  <si>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</si>
  <si>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</si>
  <si>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</si>
  <si>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</si>
  <si>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</si>
  <si>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</si>
  <si>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</si>
  <si>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</si>
  <si>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</si>
  <si>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</si>
  <si>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</si>
  <si>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</si>
  <si>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</si>
  <si>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</si>
  <si>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</si>
  <si>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</si>
  <si>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</si>
  <si>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</si>
  <si>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</si>
  <si>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</si>
  <si>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Адміністративні витрати, в т.ч.:</t>
  </si>
  <si>
    <t>Витрати на товари, заходи, в т.ч.:</t>
  </si>
  <si>
    <t>сума рядків 1311,1312-1316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</si>
  <si>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</si>
  <si>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</si>
  <si>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</si>
  <si>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</si>
  <si>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</si>
  <si>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</si>
  <si>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</si>
  <si>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</si>
  <si>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Витрати на ремонт та запасні частини до транспортних засобів</t>
  </si>
  <si>
    <t>Витрати на комунальні послуги та енергоносії</t>
  </si>
  <si>
    <t>Витрати на охорону праці та навчання працівників</t>
  </si>
  <si>
    <t>Інші адміністративні витрати, в т.ч.:</t>
  </si>
  <si>
    <t>Інші витрати від операційної діяльності, в т.ч.:</t>
  </si>
  <si>
    <t>Витрати на збут, в т.ч.:</t>
  </si>
  <si>
    <t>сума рядків 1510-1550</t>
  </si>
  <si>
    <t>Матеріальні затрати</t>
  </si>
  <si>
    <t>Інші операційні витрати, в т.ч.:</t>
  </si>
  <si>
    <t>витрати на рекламу, гарантійний ремонт (обслуговування) тощо</t>
  </si>
  <si>
    <t>Інші фінансові витрати, усього, у тому числі (розшифрувати):</t>
  </si>
  <si>
    <t>ІІ. Елементи операційних витрат</t>
  </si>
  <si>
    <t>Витрати на оплату праці, в т.ч.:</t>
  </si>
  <si>
    <t>у т.ч. за рахунок місцевого бюджету</t>
  </si>
  <si>
    <t>Інші операційні витрати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</si>
  <si>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</si>
  <si>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</si>
  <si>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</si>
  <si>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</si>
  <si>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</si>
  <si>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</si>
  <si>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</si>
  <si>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</si>
  <si>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</si>
  <si>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</si>
  <si>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</si>
  <si>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</si>
  <si>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</si>
  <si>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</si>
  <si>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</si>
  <si>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</si>
  <si>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</si>
  <si>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</si>
  <si>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</si>
  <si>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</si>
  <si>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</si>
  <si>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</si>
  <si>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</si>
  <si>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</si>
  <si>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</si>
  <si>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</si>
  <si>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</si>
  <si>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</si>
  <si>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</si>
  <si>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</si>
  <si>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</si>
  <si>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</si>
  <si>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</si>
  <si>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</si>
  <si>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Витрати на оплату праці (грн.), усього, в тому числі:</t>
  </si>
  <si>
    <t xml:space="preserve">Середньомісячні витрати на оплату праці
одного працівника (грн), усього, у тому числі:
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</si>
  <si>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</si>
  <si>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</si>
  <si>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</si>
  <si>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</si>
  <si>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</si>
  <si>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</si>
  <si>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</si>
  <si>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</si>
  <si>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</si>
  <si>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</si>
  <si>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 xml:space="preserve">                                (посада)</t>
  </si>
  <si>
    <t xml:space="preserve">         (Власне ім'я, ПРІЗВИЩЕ)    </t>
  </si>
  <si>
    <t>Виконавець</t>
  </si>
  <si>
    <t>Джерела капітальних інвестицій</t>
  </si>
  <si>
    <t>тис.грн. (без ПДВ)</t>
  </si>
  <si>
    <t>№ з/п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</si>
  <si>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</si>
  <si>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</si>
  <si>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</si>
  <si>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</si>
  <si>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</si>
  <si>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</si>
  <si>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</si>
  <si>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</si>
  <si>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</si>
  <si>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</si>
  <si>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</si>
  <si>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</si>
  <si>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</si>
  <si>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</si>
  <si>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</si>
  <si>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</si>
  <si>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</si>
  <si>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</si>
  <si>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</si>
  <si>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</si>
  <si>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</si>
  <si>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</si>
  <si>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</si>
  <si>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</si>
  <si>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</si>
  <si>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</si>
  <si>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</si>
  <si>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</si>
  <si>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</si>
  <si>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</si>
  <si>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</si>
  <si>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</si>
  <si>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</si>
  <si>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</si>
  <si>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</si>
  <si>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</si>
  <si>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</si>
  <si>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</si>
  <si>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</si>
  <si>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</si>
  <si>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</si>
  <si>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План із залучення коштів</t>
  </si>
  <si>
    <t>План з повернення коштів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</si>
  <si>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</si>
  <si>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</si>
  <si>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</si>
  <si>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</si>
  <si>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</si>
  <si>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</si>
  <si>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</si>
  <si>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</si>
  <si>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</si>
  <si>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</si>
  <si>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</si>
  <si>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</si>
  <si>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</si>
  <si>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</si>
  <si>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</si>
  <si>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</si>
  <si>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</si>
  <si>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</si>
  <si>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</si>
  <si>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</si>
  <si>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</si>
  <si>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</si>
  <si>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</si>
  <si>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</si>
  <si>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</si>
  <si>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</si>
  <si>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</si>
  <si>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</si>
  <si>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</si>
  <si>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</si>
  <si>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</si>
  <si>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</si>
  <si>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</si>
  <si>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</si>
  <si>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</si>
  <si>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</si>
  <si>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</si>
  <si>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</si>
  <si>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</si>
  <si>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</si>
  <si>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</si>
  <si>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Таблиця 5</t>
  </si>
  <si>
    <t>Відомості про майно</t>
  </si>
  <si>
    <t>Назва майна</t>
  </si>
  <si>
    <t>Місце знаходження</t>
  </si>
  <si>
    <t>Сума нарахованого зносу (тис.грн.)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</si>
  <si>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</si>
  <si>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</si>
  <si>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</si>
  <si>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</si>
  <si>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</si>
  <si>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</si>
  <si>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</si>
  <si>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</si>
  <si>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</si>
  <si>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6</t>
  </si>
  <si>
    <t>Транспортні витрати</t>
  </si>
  <si>
    <t xml:space="preserve">Витрати, повязані з використанням власних службових автомобілів 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</si>
  <si>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</si>
  <si>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</si>
  <si>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</si>
  <si>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</si>
  <si>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</si>
  <si>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</si>
  <si>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минулого року</t>
  </si>
  <si>
    <t>плановий рік</t>
  </si>
  <si>
    <t>Витрати на оренду службових автомобілів</t>
  </si>
  <si>
    <t>Договір</t>
  </si>
  <si>
    <t>Дата початку оренди</t>
  </si>
  <si>
    <t>Вид діяльності 1</t>
  </si>
  <si>
    <t>Вид діяльності 2</t>
  </si>
  <si>
    <t>Разом: 100%</t>
  </si>
  <si>
    <t>на зміцнення матеріально-технічної бази підприємства</t>
  </si>
  <si>
    <t>на покращення якості послуг</t>
  </si>
  <si>
    <t>виконання зобов’язань по виплаті заробітної плати</t>
  </si>
  <si>
    <t>оплата податків та зборів, за спожиті енергоносії, тощо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</si>
  <si>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</si>
  <si>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подолання наслідків стихії, надзвичайних ситуацій та аварій</t>
  </si>
  <si>
    <t>вивезення твердих побутових відходів</t>
  </si>
  <si>
    <t>за програмою «Внески до статутного 
капіталу комунальних підприємств 
П’ятихатської міської ради 
на 2021-2025 роки»
, в т.ч.:</t>
  </si>
  <si>
    <t>надання ритуальних послуг</t>
  </si>
  <si>
    <t>послуги з водопостачання</t>
  </si>
  <si>
    <t>послуги з водовідведення</t>
  </si>
  <si>
    <t>управління багатоквартирними будинками</t>
  </si>
  <si>
    <t>надання інших послуг (послуги автотранспорту, виконання інших робіт)</t>
  </si>
  <si>
    <t>за окремим видом діяльності, згідно КВЕД</t>
  </si>
  <si>
    <t>Витрати на матеріали та сировину, в т.ч.:</t>
  </si>
  <si>
    <t xml:space="preserve">витрати на сировину і основні матеріали </t>
  </si>
  <si>
    <t xml:space="preserve">за програмою Розвитку благоустрою населених пунктів П’ятихатської міської ради на 2021 - 2025 роки, в т.ч.:
</t>
  </si>
  <si>
    <t>на проведення заходів з комплексного благоустрою населених пунктів</t>
  </si>
  <si>
    <t>за Комплексною Програмою соціального захисту населення П’ятихатської міської ради на 2021 – 2025 роки, в т.ч.:</t>
  </si>
  <si>
    <t>поховання померлих одиноких громадян</t>
  </si>
  <si>
    <t>відрахування до профспілки</t>
  </si>
  <si>
    <t>Організаційно-технічні послуги</t>
  </si>
  <si>
    <t>1461…</t>
  </si>
  <si>
    <t>обладнання та устаткування</t>
  </si>
  <si>
    <t xml:space="preserve">запасні частини </t>
  </si>
  <si>
    <t>плата за розрахунково-касове обслуговування (інші послуги банків), штрафи, пені, неустойки тощо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</si>
  <si>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</si>
  <si>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</si>
  <si>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Усього витрат (сума рядків 1100, 1300, 1500, 1600, 1700, 1800, 3100, 4020)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</si>
  <si>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</si>
  <si>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</si>
  <si>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</si>
  <si>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</si>
  <si>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</si>
  <si>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</si>
  <si>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</si>
  <si>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</si>
  <si>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</si>
  <si>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>на розвиток виробництва (виробничі інвестиції), інше використання прибутку тощо</t>
  </si>
  <si>
    <t>загальновиробничий персонал</t>
  </si>
  <si>
    <t>адміністративно-управлінський персонал, в т.ч.:</t>
  </si>
  <si>
    <t>керівник підприємства за контрактом</t>
  </si>
  <si>
    <t>професіонали</t>
  </si>
  <si>
    <t>керівники</t>
  </si>
  <si>
    <t xml:space="preserve">фахівці </t>
  </si>
  <si>
    <t>технічні службовці</t>
  </si>
  <si>
    <t>робочі основного фонду</t>
  </si>
  <si>
    <t>7002/1</t>
  </si>
  <si>
    <t>7002/2</t>
  </si>
  <si>
    <t>7002/3</t>
  </si>
  <si>
    <t>7002/4</t>
  </si>
  <si>
    <t>7012/1</t>
  </si>
  <si>
    <t>7012/2</t>
  </si>
  <si>
    <t>7012/3</t>
  </si>
  <si>
    <t>7012/4</t>
  </si>
  <si>
    <t>7022/1</t>
  </si>
  <si>
    <t>7022/2</t>
  </si>
  <si>
    <t>7022/3</t>
  </si>
  <si>
    <t>7022/4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</si>
  <si>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</si>
  <si>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</si>
  <si>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</si>
  <si>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</si>
  <si>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</si>
  <si>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</si>
  <si>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Сплата поточних податків та обов’язкових платежів до бюджету,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</si>
  <si>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</si>
  <si>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</si>
  <si>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</si>
  <si>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</si>
  <si>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Погашення податкової заборгованості, у т.ч.:</t>
  </si>
  <si>
    <t>внески до фондів соціального страхування</t>
  </si>
  <si>
    <t xml:space="preserve">інші платежі </t>
  </si>
  <si>
    <t>Внески до державних цільових фондів, у т.ч.:</t>
  </si>
  <si>
    <t>Інші обов’язкові платежі, у т.ч.:</t>
  </si>
  <si>
    <t>місцеві податки та збори, в т.ч.:</t>
  </si>
  <si>
    <t>7071/1</t>
  </si>
  <si>
    <t>7071/2</t>
  </si>
  <si>
    <t>7071/3</t>
  </si>
  <si>
    <t>7071/4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</si>
  <si>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</si>
  <si>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</si>
  <si>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</si>
  <si>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ЗВІТ ПРО ВИКОНАННЯ ФІНАНСОВОГО ПЛАНУ</t>
  </si>
  <si>
    <t>(назва підприємства)</t>
  </si>
  <si>
    <t>за ____________ 20__ року</t>
  </si>
  <si>
    <t>Показники </t>
  </si>
  <si>
    <t>Код рядка</t>
  </si>
  <si>
    <t>Звітний період (___________ 20__ року)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</si>
  <si>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</si>
  <si>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</si>
  <si>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</si>
  <si>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</si>
  <si>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</si>
  <si>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</si>
  <si>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</si>
  <si>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</si>
  <si>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</si>
  <si>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</si>
  <si>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</si>
  <si>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х</t>
  </si>
  <si>
    <t>у загальних доходах</t>
  </si>
  <si>
    <t>у загальних видатках</t>
  </si>
  <si>
    <t xml:space="preserve">Інформація про бізнес підприємства </t>
  </si>
  <si>
    <t>Таблиця 7</t>
  </si>
  <si>
    <t>Структура операційних витрат з реалізованої продукції (робіт, послуг) за основними видами економічної діяльності</t>
  </si>
  <si>
    <t>Вид діяльності</t>
  </si>
  <si>
    <t>за рахунок власних коштів</t>
  </si>
  <si>
    <t>за рахунок місцевого бюджету</t>
  </si>
  <si>
    <t>За елементами витрат</t>
  </si>
  <si>
    <t>Відрахування на соціальні заходи, в т.ч.:</t>
  </si>
  <si>
    <t>Матеріальні затрати, в т.ч.:</t>
  </si>
  <si>
    <t>тис.грн. (0,000)</t>
  </si>
  <si>
    <t>Таблиця 8</t>
  </si>
  <si>
    <t>(підпис)</t>
  </si>
  <si>
    <t>Затверджений</t>
  </si>
  <si>
    <t>Факт __________ року</t>
  </si>
  <si>
    <t>Уточнений фінансовий план __________ року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</si>
  <si>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</si>
  <si>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</si>
  <si>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</si>
  <si>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Ддохід (виручка) від реалізації продукції (товарів, робіт, послуг), в т.ч.:</t>
  </si>
  <si>
    <t>шини, акумулятори</t>
  </si>
  <si>
    <t>Витрати на культурно-масові заходи</t>
  </si>
  <si>
    <t>1441…</t>
  </si>
  <si>
    <t>Показники</t>
  </si>
  <si>
    <t>Одиниця вимиру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</si>
  <si>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</si>
  <si>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</si>
  <si>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</si>
  <si>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</si>
  <si>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</si>
  <si>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Технологічні витрати і витрати у водопровідних мережах</t>
  </si>
  <si>
    <t>Реалізація води</t>
  </si>
  <si>
    <t>тис.м.куб.</t>
  </si>
  <si>
    <t>%</t>
  </si>
  <si>
    <t>Пропущено стоків через очісні споруди</t>
  </si>
  <si>
    <t>Прийом стоків</t>
  </si>
  <si>
    <t>по водопостачанню</t>
  </si>
  <si>
    <t>по водовідведенню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</si>
  <si>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</si>
  <si>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</si>
  <si>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</si>
  <si>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</si>
  <si>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Ритуальні послуги, в т.ч.:</t>
  </si>
  <si>
    <t>Ритуальна служба</t>
  </si>
  <si>
    <t>поховань</t>
  </si>
  <si>
    <t>інші субєкти господарювання за договорами (розшифрувати) ….</t>
  </si>
  <si>
    <t>у сфері поводження з ТПВ</t>
  </si>
  <si>
    <t>Розрахунок обсягів надання послуг підприємств водопровідно-каналізаційного господарства</t>
  </si>
  <si>
    <t>Розрахунок обсягів надання послуг підприємств житлово-комунального господарства</t>
  </si>
  <si>
    <t>Таблиця 9</t>
  </si>
  <si>
    <t>Таблиця 10</t>
  </si>
  <si>
    <t>Таблиця 11</t>
  </si>
  <si>
    <t>Таблиця 12</t>
  </si>
  <si>
    <t>доставка померлих одиноких громадян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</si>
  <si>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</si>
  <si>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</si>
  <si>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</si>
  <si>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за вивіз ТПВ, нечистот</t>
  </si>
  <si>
    <t>витрати на канцтовари, офісне приладдя та устаткування</t>
  </si>
  <si>
    <t>Витрати на підвищення кваліфікації та перепідготовку кадрів</t>
  </si>
  <si>
    <t>1041/1</t>
  </si>
  <si>
    <t>1041/2</t>
  </si>
  <si>
    <t>1041/3</t>
  </si>
  <si>
    <t>1041/4</t>
  </si>
  <si>
    <t>1041/5</t>
  </si>
  <si>
    <t>1041/6</t>
  </si>
  <si>
    <t>1042/1</t>
  </si>
  <si>
    <t>1042/2</t>
  </si>
  <si>
    <t>1043/1</t>
  </si>
  <si>
    <t>1043/2</t>
  </si>
  <si>
    <t>сума рядків 1001,1002,1003,1004,1005,1006</t>
  </si>
  <si>
    <t>сума рядків 1021,1022,1023,1024,1025,1026</t>
  </si>
  <si>
    <t>сума рядків 1051-1056</t>
  </si>
  <si>
    <t>1211…</t>
  </si>
  <si>
    <t>сума рядків 1110,1120,1130-1210</t>
  </si>
  <si>
    <t>сума рядків 1111-1116</t>
  </si>
  <si>
    <t>сума рядків 1121-1126</t>
  </si>
  <si>
    <t>сума рядків 1310,1320-1440,1450,1460</t>
  </si>
  <si>
    <t>сума рядків 1140, 1320, 1520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</si>
  <si>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</si>
  <si>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</si>
  <si>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</si>
  <si>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</si>
  <si>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сума рядків 1210, 1460, 1550, 1600, 1700</t>
  </si>
  <si>
    <t>5000-5010</t>
  </si>
  <si>
    <t>Усього доходів (сума рядків 1020, 1030, 1040, 1050, 3000, 4000)</t>
  </si>
  <si>
    <t>Валовий прибуток (збиток)</t>
  </si>
  <si>
    <t>Податок на прибуток</t>
  </si>
  <si>
    <t>5040-5050</t>
  </si>
  <si>
    <t>VІІ. Додаткова інформація</t>
  </si>
  <si>
    <t>VІІІ. Коефіцієнтний аналіз</t>
  </si>
  <si>
    <t>Додаток 2.9.</t>
  </si>
  <si>
    <t>витрати на культурно-масові заходи</t>
  </si>
  <si>
    <t>Таблиця 13</t>
  </si>
  <si>
    <t>Залишок коштів на початок періоду</t>
  </si>
  <si>
    <t>Залишок коштів на кінець періоду</t>
  </si>
  <si>
    <t>Інші витрати на збут, в т.ч.:</t>
  </si>
  <si>
    <t>Інші операційні  витрати, усього, у тому числі (розшифрувати):</t>
  </si>
  <si>
    <t>Інші операційні витрати, усього, у тому числі (розшифрувати):</t>
  </si>
  <si>
    <t>(1020+1040+1050)-1100</t>
  </si>
  <si>
    <t>5020-1300-1500-1600</t>
  </si>
  <si>
    <t>Додаток 2 до Порядку</t>
  </si>
  <si>
    <t>рядок</t>
  </si>
  <si>
    <t>Питома вага доходу з місцевого бюджету у загальних доходах підприємства (%),  (рядок 1040/рядок 5000)х100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</si>
  <si>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</si>
  <si>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</si>
  <si>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</si>
  <si>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Боярськоїї міської ради</t>
  </si>
  <si>
    <t xml:space="preserve">Рішення виконавчого комітету </t>
  </si>
  <si>
    <t>"ПОГОДЖЕНО"</t>
  </si>
  <si>
    <t>Управління фінансів</t>
  </si>
  <si>
    <t>Боярської міської ради</t>
  </si>
  <si>
    <t>від ____________року №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</si>
  <si>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</si>
  <si>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</si>
  <si>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</si>
  <si>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від ___________________ року №</t>
  </si>
  <si>
    <t xml:space="preserve">тис. грн. </t>
  </si>
  <si>
    <t>Керуючий справами виконавчого комітету</t>
  </si>
  <si>
    <t>Г.Саламатіна</t>
  </si>
  <si>
    <t xml:space="preserve">                                                   ВИКОРИСТАННЯ ТРУДОВИХ РЕСУРСІВ                                                             Таблиця 4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</si>
  <si>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</si>
  <si>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Середньооблікова к-ть штатних працівників</t>
  </si>
  <si>
    <t>Передано в експлуатацію</t>
  </si>
  <si>
    <t>Автобус БАЗ А79.51</t>
  </si>
  <si>
    <t>Автобус Еталон А08116Ш-0000040</t>
  </si>
  <si>
    <t>Авто ГАЗ 322132 32210030012841</t>
  </si>
  <si>
    <t>Автобус шкільний Богдан АХ071</t>
  </si>
  <si>
    <t>Автобус громадський ZAZ</t>
  </si>
  <si>
    <t>Еталон А081116Ш-0000040</t>
  </si>
  <si>
    <t>Регулярні перевезення пасажирів</t>
  </si>
  <si>
    <t xml:space="preserve"> - </t>
  </si>
  <si>
    <t>Інші заходи у сфері автотранспорту</t>
  </si>
  <si>
    <t>інші податки та збори (військовий збір)</t>
  </si>
  <si>
    <t>___Директор___________________</t>
  </si>
  <si>
    <t>Руслан Саламатін</t>
  </si>
  <si>
    <t>_____Директор_____________</t>
  </si>
  <si>
    <t>Директор</t>
  </si>
  <si>
    <t>__Директор______________</t>
  </si>
  <si>
    <t>Виконавець Данська О.С.</t>
  </si>
  <si>
    <t>Комунальне підприємство "Транспортне підприємство" Боярської міської ради</t>
  </si>
  <si>
    <t>Комунальне підприємство</t>
  </si>
  <si>
    <t>КИЇВСЬКА</t>
  </si>
  <si>
    <t>Пасажирський наземний транспорт міського та приміського сполучення</t>
  </si>
  <si>
    <t>44366438</t>
  </si>
  <si>
    <t>Саламатін Руслан Анатолійович</t>
  </si>
  <si>
    <t>49.31</t>
  </si>
  <si>
    <t>UA32140030010045925</t>
  </si>
  <si>
    <t>за Комплексною Програмою соціального захисту населення Боярської міської ради на 2021 – 2025 роки, в т.ч.:</t>
  </si>
  <si>
    <t xml:space="preserve">за програмою Розвитку благоустрою населених пунктів Боярської міської ради на 2021 - 2025 роки, в т.ч.:
</t>
  </si>
  <si>
    <t xml:space="preserve">Компенсації пільгових перевезень окремих категорій громадян в міському та приміському автомобільному транспорті загального користування </t>
  </si>
  <si>
    <t>вулиця Шевченка Т., буд. 176, м. Боярка, Києво-Святошинський район, Київська обл., 08150, Україна 03113</t>
  </si>
  <si>
    <t>ФІНАНСОВИЙ ПЛАН ПІДПРИЄМСТВА НА 2024 рік</t>
  </si>
  <si>
    <t>Факт 2022 року</t>
  </si>
  <si>
    <t>Уточнений фінансовий план 2023 року</t>
  </si>
  <si>
    <t>Додаток 2.1. до Фінансового плану на 2024 рік</t>
  </si>
  <si>
    <t>Додаток 2.2. до Фінансового плану на 2024 рік</t>
  </si>
  <si>
    <t>Додаток 2.3. до Фінансового плану на 2024 рік</t>
  </si>
  <si>
    <t>Заборгованість за кредитами на початок 2024 року</t>
  </si>
  <si>
    <t>Заборгованість за кредитами на кінець 2024 року</t>
  </si>
  <si>
    <t>Додаток 2.4. до Фінансового плану на 2024 рік</t>
  </si>
  <si>
    <t>на 2024 рік</t>
  </si>
  <si>
    <t>Балансова вартість (тис.грн.) на 01.01.2023 р.</t>
  </si>
  <si>
    <t>Залишкова вартість (тис.грн.) на 01.01.2023 р.</t>
  </si>
  <si>
    <t>Додаток 2.5.  до Фінансового плану на 2024 рік</t>
  </si>
  <si>
    <t>Додаток 2.6. до Фінансового плану на 2024 рік</t>
  </si>
  <si>
    <t>факт 2022 року</t>
  </si>
  <si>
    <t>Додаток 2.7. до Фінансового плану на 2024 рік</t>
  </si>
  <si>
    <t>Додаток 2.8. до Фінансового плану на 2024 рік</t>
  </si>
  <si>
    <t>FIAT DUKATO AI2189PH</t>
  </si>
  <si>
    <t>SETRA S 213 UL AI3076PC</t>
  </si>
  <si>
    <t>уточнений фінансовий план 2023 року</t>
  </si>
  <si>
    <t>за програмою «Розвитку пасажирського автотранспорту
Боярської міської територіальної громади 
на 2022-2024 роки»,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</si>
</sst>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(* #,##0.0_);_(* \(#,##0.0\);_(* &quot;-&quot;??_);_(@_)"/>
    <numFmt numFmtId="168" formatCode="0.000"/>
    <numFmt numFmtId="169" formatCode="0000"/>
    <numFmt numFmtId="170" formatCode="_-* #,##0.0\ _₽_-;\-* #,##0.0\ _₽_-;_-* &quot;-&quot;?\ _₽_-;_-@_-"/>
    <numFmt numFmtId="171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0"/>
  </cellStyleXfs>
  <cellXfs count="3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 shrinkToFit="1"/>
    </xf>
    <xf numFmtId="0" fontId="15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/>
    <xf numFmtId="0" fontId="1" fillId="0" borderId="0" xfId="0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167" fontId="1" fillId="0" borderId="0" xfId="0" applyNumberFormat="1" applyFont="1" applyFill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5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" fillId="0" borderId="0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2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3" borderId="0" xfId="1" applyFont="1" applyFill="1" applyBorder="1"/>
    <xf numFmtId="0" fontId="26" fillId="3" borderId="0" xfId="1" applyFont="1" applyFill="1" applyBorder="1" applyAlignment="1">
      <alignment horizontal="center"/>
    </xf>
    <xf numFmtId="0" fontId="27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8" fillId="2" borderId="0" xfId="0" applyFont="1" applyFill="1" applyAlignment="1"/>
    <xf numFmtId="0" fontId="25" fillId="0" borderId="8" xfId="0" applyFont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1" fillId="0" borderId="8" xfId="0" applyFont="1" applyBorder="1" applyAlignment="1"/>
    <xf numFmtId="0" fontId="9" fillId="0" borderId="8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0" fillId="2" borderId="0" xfId="0" applyFill="1"/>
    <xf numFmtId="0" fontId="1" fillId="0" borderId="16" xfId="0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left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 applyAlignment="1">
      <alignment horizontal="right"/>
    </xf>
    <xf numFmtId="0" fontId="1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6" fillId="2" borderId="5" xfId="0" applyFont="1" applyFill="1" applyBorder="1" applyAlignment="1" applyProtection="1">
      <alignment horizontal="left" vertical="center" wrapText="1"/>
      <protection locked="0"/>
    </xf>
    <xf numFmtId="169" fontId="36" fillId="0" borderId="5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8" fillId="2" borderId="1" xfId="0" applyFont="1" applyFill="1" applyBorder="1" applyAlignment="1">
      <alignment horizontal="left" vertical="center" wrapText="1"/>
    </xf>
    <xf numFmtId="0" fontId="38" fillId="2" borderId="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quotePrefix="1" applyFont="1" applyFill="1" applyBorder="1" applyAlignment="1">
      <alignment horizontal="center" vertical="center"/>
    </xf>
    <xf numFmtId="0" fontId="36" fillId="2" borderId="1" xfId="0" quotePrefix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quotePrefix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 indent="1"/>
    </xf>
    <xf numFmtId="0" fontId="38" fillId="0" borderId="1" xfId="0" quotePrefix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 indent="1"/>
    </xf>
    <xf numFmtId="0" fontId="41" fillId="0" borderId="1" xfId="0" applyFont="1" applyFill="1" applyBorder="1" applyAlignment="1">
      <alignment horizontal="left" vertical="center" wrapText="1" indent="1"/>
    </xf>
    <xf numFmtId="0" fontId="32" fillId="0" borderId="1" xfId="0" applyFont="1" applyBorder="1" applyAlignment="1">
      <alignment horizont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wrapText="1"/>
    </xf>
    <xf numFmtId="0" fontId="44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 indent="1"/>
    </xf>
    <xf numFmtId="0" fontId="38" fillId="0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horizontal="left" wrapText="1"/>
    </xf>
    <xf numFmtId="0" fontId="45" fillId="0" borderId="1" xfId="0" applyFont="1" applyBorder="1" applyAlignment="1">
      <alignment horizontal="right"/>
    </xf>
    <xf numFmtId="0" fontId="40" fillId="0" borderId="1" xfId="0" applyFont="1" applyBorder="1" applyAlignment="1">
      <alignment horizontal="left" wrapText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4" fillId="0" borderId="1" xfId="0" quotePrefix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7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2" fillId="0" borderId="1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quotePrefix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" fillId="0" borderId="8" xfId="0" quotePrefix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0" fillId="0" borderId="1" xfId="0" applyFont="1" applyFill="1" applyBorder="1" applyAlignment="1">
      <alignment wrapText="1"/>
    </xf>
    <xf numFmtId="171" fontId="10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171" fontId="10" fillId="0" borderId="1" xfId="0" applyNumberFormat="1" applyFont="1" applyFill="1" applyBorder="1"/>
    <xf numFmtId="170" fontId="15" fillId="0" borderId="1" xfId="0" applyNumberFormat="1" applyFont="1" applyFill="1" applyBorder="1" applyAlignment="1">
      <alignment horizontal="right" wrapText="1"/>
    </xf>
    <xf numFmtId="170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8" xfId="0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6" fontId="1" fillId="0" borderId="0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8" xfId="0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17" fillId="0" borderId="8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left"/>
    </xf>
    <xf numFmtId="166" fontId="28" fillId="0" borderId="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3" borderId="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6" fillId="3" borderId="14" xfId="1" applyFont="1" applyFill="1" applyBorder="1" applyAlignment="1">
      <alignment horizontal="center" vertical="center" wrapText="1"/>
    </xf>
    <xf numFmtId="0" fontId="36" fillId="3" borderId="0" xfId="1" applyFont="1" applyFill="1" applyBorder="1" applyAlignment="1">
      <alignment horizontal="center" vertical="center" wrapText="1"/>
    </xf>
    <xf numFmtId="0" fontId="36" fillId="3" borderId="15" xfId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"/>
  <sheetViews>
    <sheetView tabSelected="1" topLeftCell="A13" workbookViewId="0">
      <selection activeCell="E53" sqref="E53"/>
    </sheetView>
  </sheetViews>
  <sheetFormatPr defaultRowHeight="15" x14ac:dyDescent="0.25"/>
  <cols>
    <col min="1" max="1" width="35.7109375" customWidth="1"/>
    <col min="2" max="2" width="8" customWidth="1"/>
    <col min="3" max="3" width="10.85546875" style="218" customWidth="1"/>
    <col min="4" max="4" width="12.7109375" customWidth="1"/>
    <col min="5" max="5" width="11.42578125" customWidth="1"/>
    <col min="6" max="6" width="9.42578125" customWidth="1"/>
    <col min="7" max="7" width="10.85546875" customWidth="1"/>
    <col min="8" max="8" width="13" customWidth="1"/>
    <col min="9" max="9" width="9.5703125" customWidth="1"/>
    <col min="10" max="10" width="25.5703125" customWidth="1"/>
  </cols>
  <sheetData>
    <row r="1" spans="1:10" x14ac:dyDescent="0.25">
      <c r="A1" s="51" t="s">
        <v>466</v>
      </c>
      <c r="J1" s="46" t="s">
        <v>458</v>
      </c>
    </row>
    <row r="2" spans="1:10" x14ac:dyDescent="0.25">
      <c r="A2" s="1" t="s">
        <v>467</v>
      </c>
      <c r="B2" s="2"/>
      <c r="C2" s="208"/>
      <c r="D2" s="2"/>
      <c r="E2" s="1"/>
      <c r="F2" s="1"/>
      <c r="G2" s="1"/>
      <c r="H2" s="302" t="s">
        <v>0</v>
      </c>
      <c r="I2" s="302"/>
      <c r="J2" s="4"/>
    </row>
    <row r="3" spans="1:10" x14ac:dyDescent="0.25">
      <c r="A3" s="1" t="s">
        <v>468</v>
      </c>
      <c r="B3" s="2"/>
      <c r="C3" s="208"/>
      <c r="D3" s="2"/>
      <c r="E3" s="1"/>
      <c r="F3" s="1"/>
      <c r="G3" s="1"/>
      <c r="H3" s="5" t="s">
        <v>465</v>
      </c>
      <c r="I3" s="6"/>
      <c r="J3" s="6"/>
    </row>
    <row r="4" spans="1:10" x14ac:dyDescent="0.25">
      <c r="A4" s="1" t="s">
        <v>469</v>
      </c>
      <c r="B4" s="2"/>
      <c r="C4" s="208"/>
      <c r="D4" s="2"/>
      <c r="E4" s="1"/>
      <c r="F4" s="1"/>
      <c r="G4" s="1"/>
      <c r="H4" s="303" t="s">
        <v>464</v>
      </c>
      <c r="I4" s="303"/>
      <c r="J4" s="303"/>
    </row>
    <row r="5" spans="1:10" x14ac:dyDescent="0.25">
      <c r="B5" s="2"/>
      <c r="C5" s="208"/>
      <c r="D5" s="2"/>
      <c r="E5" s="1"/>
      <c r="F5" s="1"/>
      <c r="G5" s="1"/>
      <c r="H5" s="304" t="s">
        <v>473</v>
      </c>
      <c r="I5" s="304"/>
      <c r="J5" s="304"/>
    </row>
    <row r="6" spans="1:10" x14ac:dyDescent="0.25">
      <c r="A6" s="1" t="s">
        <v>1</v>
      </c>
      <c r="B6" s="2"/>
      <c r="C6" s="208"/>
      <c r="D6" s="2"/>
      <c r="E6" s="1"/>
      <c r="F6" s="1"/>
      <c r="G6" s="1"/>
      <c r="H6" s="7" t="s">
        <v>1</v>
      </c>
      <c r="I6" s="186"/>
      <c r="J6" s="186"/>
    </row>
    <row r="7" spans="1:10" x14ac:dyDescent="0.25">
      <c r="A7" s="1" t="s">
        <v>466</v>
      </c>
      <c r="B7" s="2"/>
      <c r="C7" s="208"/>
      <c r="D7" s="2"/>
      <c r="E7" s="1"/>
      <c r="F7" s="1"/>
      <c r="G7" s="1"/>
      <c r="H7" s="303"/>
      <c r="I7" s="303"/>
      <c r="J7" s="303"/>
    </row>
    <row r="8" spans="1:10" x14ac:dyDescent="0.25">
      <c r="A8" s="1" t="s">
        <v>470</v>
      </c>
      <c r="B8" s="2"/>
      <c r="C8" s="208"/>
      <c r="D8" s="2"/>
      <c r="E8" s="1"/>
      <c r="F8" s="1"/>
      <c r="G8" s="1"/>
      <c r="I8" s="7"/>
      <c r="J8" s="7"/>
    </row>
    <row r="9" spans="1:10" x14ac:dyDescent="0.25">
      <c r="A9" s="1" t="s">
        <v>471</v>
      </c>
      <c r="B9" s="2"/>
      <c r="C9" s="208"/>
      <c r="D9" s="2"/>
      <c r="E9" s="1"/>
      <c r="F9" s="1"/>
      <c r="G9" s="1"/>
      <c r="H9" s="8" t="s">
        <v>2</v>
      </c>
      <c r="I9" s="281"/>
      <c r="J9" s="281"/>
    </row>
    <row r="10" spans="1:10" x14ac:dyDescent="0.25">
      <c r="A10" s="1" t="s">
        <v>469</v>
      </c>
      <c r="B10" s="2"/>
      <c r="C10" s="208"/>
      <c r="D10" s="2"/>
      <c r="E10" s="1"/>
      <c r="F10" s="1"/>
      <c r="G10" s="1"/>
      <c r="H10" s="8" t="s">
        <v>370</v>
      </c>
      <c r="I10" s="281"/>
      <c r="J10" s="281"/>
    </row>
    <row r="11" spans="1:10" x14ac:dyDescent="0.25">
      <c r="A11" s="1"/>
      <c r="B11" s="2"/>
      <c r="C11" s="208"/>
      <c r="D11" s="2"/>
      <c r="E11" s="1"/>
      <c r="F11" s="1"/>
      <c r="G11" s="1"/>
      <c r="H11" s="8" t="s">
        <v>3</v>
      </c>
      <c r="I11" s="281"/>
      <c r="J11" s="281"/>
    </row>
    <row r="12" spans="1:10" x14ac:dyDescent="0.25">
      <c r="A12" s="1" t="s">
        <v>472</v>
      </c>
      <c r="B12" s="2"/>
      <c r="C12" s="208"/>
      <c r="D12" s="2"/>
      <c r="E12" s="1"/>
      <c r="F12" s="1"/>
      <c r="G12" s="1"/>
      <c r="H12" s="281" t="s">
        <v>4</v>
      </c>
      <c r="I12" s="281"/>
      <c r="J12" s="281"/>
    </row>
    <row r="13" spans="1:10" x14ac:dyDescent="0.25">
      <c r="A13" s="1"/>
      <c r="B13" s="305"/>
      <c r="C13" s="305"/>
      <c r="D13" s="305"/>
      <c r="E13" s="305"/>
      <c r="F13" s="1"/>
      <c r="G13" s="1"/>
      <c r="H13" s="281" t="s">
        <v>5</v>
      </c>
      <c r="I13" s="281"/>
      <c r="J13" s="281"/>
    </row>
    <row r="14" spans="1:10" ht="27" customHeight="1" x14ac:dyDescent="0.25">
      <c r="A14" s="9" t="s">
        <v>6</v>
      </c>
      <c r="B14" s="282" t="s">
        <v>497</v>
      </c>
      <c r="C14" s="282"/>
      <c r="D14" s="282"/>
      <c r="E14" s="282"/>
      <c r="F14" s="282"/>
      <c r="G14" s="300"/>
      <c r="H14" s="11" t="s">
        <v>7</v>
      </c>
      <c r="I14" s="301" t="s">
        <v>501</v>
      </c>
      <c r="J14" s="301"/>
    </row>
    <row r="15" spans="1:10" x14ac:dyDescent="0.25">
      <c r="A15" s="9" t="s">
        <v>8</v>
      </c>
      <c r="B15" s="296" t="s">
        <v>498</v>
      </c>
      <c r="C15" s="296"/>
      <c r="D15" s="296"/>
      <c r="E15" s="296"/>
      <c r="F15" s="12"/>
      <c r="G15" s="13"/>
      <c r="H15" s="8" t="s">
        <v>9</v>
      </c>
      <c r="I15" s="281"/>
      <c r="J15" s="281"/>
    </row>
    <row r="16" spans="1:10" x14ac:dyDescent="0.25">
      <c r="A16" s="9" t="s">
        <v>10</v>
      </c>
      <c r="B16" s="296" t="s">
        <v>499</v>
      </c>
      <c r="C16" s="296"/>
      <c r="D16" s="296"/>
      <c r="E16" s="296"/>
      <c r="F16" s="12"/>
      <c r="G16" s="13"/>
      <c r="H16" s="8" t="s">
        <v>11</v>
      </c>
      <c r="I16" s="299" t="s">
        <v>504</v>
      </c>
      <c r="J16" s="299"/>
    </row>
    <row r="17" spans="1:10" x14ac:dyDescent="0.25">
      <c r="A17" s="9" t="s">
        <v>373</v>
      </c>
      <c r="B17" s="296"/>
      <c r="C17" s="296"/>
      <c r="D17" s="296"/>
      <c r="E17" s="296"/>
      <c r="F17" s="14"/>
      <c r="G17" s="10"/>
      <c r="H17" s="8" t="s">
        <v>12</v>
      </c>
      <c r="I17" s="281"/>
      <c r="J17" s="281"/>
    </row>
    <row r="18" spans="1:10" x14ac:dyDescent="0.25">
      <c r="A18" s="9" t="s">
        <v>13</v>
      </c>
      <c r="B18" s="296"/>
      <c r="C18" s="296"/>
      <c r="D18" s="296"/>
      <c r="E18" s="296"/>
      <c r="F18" s="14"/>
      <c r="G18" s="10"/>
      <c r="H18" s="8" t="s">
        <v>14</v>
      </c>
      <c r="I18" s="281"/>
      <c r="J18" s="281"/>
    </row>
    <row r="19" spans="1:10" ht="15" customHeight="1" x14ac:dyDescent="0.25">
      <c r="A19" s="9" t="s">
        <v>15</v>
      </c>
      <c r="B19" s="282" t="s">
        <v>500</v>
      </c>
      <c r="C19" s="282"/>
      <c r="D19" s="282"/>
      <c r="E19" s="282"/>
      <c r="F19" s="282"/>
      <c r="G19" s="300"/>
      <c r="H19" s="15" t="s">
        <v>16</v>
      </c>
      <c r="I19" s="281" t="s">
        <v>503</v>
      </c>
      <c r="J19" s="281"/>
    </row>
    <row r="20" spans="1:10" x14ac:dyDescent="0.25">
      <c r="A20" s="9" t="s">
        <v>17</v>
      </c>
      <c r="B20" s="296"/>
      <c r="C20" s="296"/>
      <c r="D20" s="296"/>
      <c r="E20" s="296"/>
      <c r="F20" s="296" t="s">
        <v>18</v>
      </c>
      <c r="G20" s="297"/>
      <c r="H20" s="298"/>
      <c r="I20" s="283"/>
      <c r="J20" s="283"/>
    </row>
    <row r="21" spans="1:10" x14ac:dyDescent="0.25">
      <c r="A21" s="9" t="s">
        <v>19</v>
      </c>
      <c r="B21" s="296"/>
      <c r="C21" s="296"/>
      <c r="D21" s="296"/>
      <c r="E21" s="296"/>
      <c r="F21" s="296" t="s">
        <v>20</v>
      </c>
      <c r="G21" s="297"/>
      <c r="H21" s="306"/>
      <c r="I21" s="283"/>
      <c r="J21" s="283"/>
    </row>
    <row r="22" spans="1:10" ht="16.5" customHeight="1" x14ac:dyDescent="0.25">
      <c r="A22" s="9" t="s">
        <v>479</v>
      </c>
      <c r="B22" s="307"/>
      <c r="C22" s="307"/>
      <c r="D22" s="307"/>
      <c r="E22" s="307"/>
      <c r="F22" s="14"/>
      <c r="G22" s="14"/>
      <c r="H22" s="16"/>
      <c r="I22" s="283"/>
      <c r="J22" s="283"/>
    </row>
    <row r="23" spans="1:10" ht="25.5" customHeight="1" x14ac:dyDescent="0.25">
      <c r="A23" s="9" t="s">
        <v>21</v>
      </c>
      <c r="B23" s="282" t="s">
        <v>508</v>
      </c>
      <c r="C23" s="282"/>
      <c r="D23" s="282"/>
      <c r="E23" s="282"/>
      <c r="F23" s="282"/>
      <c r="G23" s="300"/>
      <c r="H23" s="8"/>
      <c r="I23" s="281"/>
      <c r="J23" s="281"/>
    </row>
    <row r="24" spans="1:10" x14ac:dyDescent="0.25">
      <c r="A24" s="9" t="s">
        <v>22</v>
      </c>
      <c r="B24" s="282"/>
      <c r="C24" s="282"/>
      <c r="D24" s="282"/>
      <c r="E24" s="282"/>
      <c r="F24" s="14"/>
      <c r="G24" s="14"/>
      <c r="H24" s="16"/>
      <c r="I24" s="283"/>
      <c r="J24" s="283"/>
    </row>
    <row r="25" spans="1:10" x14ac:dyDescent="0.25">
      <c r="A25" s="9" t="s">
        <v>23</v>
      </c>
      <c r="B25" s="282" t="s">
        <v>502</v>
      </c>
      <c r="C25" s="282"/>
      <c r="D25" s="282"/>
      <c r="E25" s="282"/>
      <c r="F25" s="12"/>
      <c r="G25" s="12"/>
      <c r="H25" s="8"/>
      <c r="I25" s="281"/>
      <c r="J25" s="281"/>
    </row>
    <row r="26" spans="1:10" x14ac:dyDescent="0.25">
      <c r="A26" s="1"/>
      <c r="B26" s="2"/>
      <c r="C26" s="208"/>
      <c r="D26" s="2"/>
      <c r="E26" s="1"/>
      <c r="F26" s="1"/>
      <c r="G26" s="1"/>
      <c r="H26" s="1"/>
      <c r="I26" s="1"/>
      <c r="J26" s="4"/>
    </row>
    <row r="27" spans="1:10" x14ac:dyDescent="0.25">
      <c r="A27" s="284" t="s">
        <v>509</v>
      </c>
      <c r="B27" s="284"/>
      <c r="C27" s="284"/>
      <c r="D27" s="284"/>
      <c r="E27" s="284"/>
      <c r="F27" s="284"/>
      <c r="G27" s="284"/>
      <c r="H27" s="284"/>
      <c r="I27" s="284"/>
      <c r="J27" s="4"/>
    </row>
    <row r="28" spans="1:10" ht="15.75" customHeight="1" x14ac:dyDescent="0.25">
      <c r="A28" s="17"/>
      <c r="B28" s="18"/>
      <c r="C28" s="18"/>
      <c r="D28" s="17"/>
      <c r="E28" s="17"/>
      <c r="F28" s="17"/>
      <c r="G28" s="17"/>
      <c r="H28" s="17"/>
      <c r="I28" s="295" t="s">
        <v>474</v>
      </c>
      <c r="J28" s="295"/>
    </row>
    <row r="29" spans="1:10" x14ac:dyDescent="0.25">
      <c r="A29" s="281" t="s">
        <v>24</v>
      </c>
      <c r="B29" s="283" t="s">
        <v>25</v>
      </c>
      <c r="C29" s="276" t="s">
        <v>510</v>
      </c>
      <c r="D29" s="283" t="s">
        <v>511</v>
      </c>
      <c r="E29" s="283" t="s">
        <v>26</v>
      </c>
      <c r="F29" s="283" t="s">
        <v>27</v>
      </c>
      <c r="G29" s="283"/>
      <c r="H29" s="283"/>
      <c r="I29" s="283"/>
      <c r="J29" s="293" t="s">
        <v>28</v>
      </c>
    </row>
    <row r="30" spans="1:10" ht="42" customHeight="1" x14ac:dyDescent="0.25">
      <c r="A30" s="281"/>
      <c r="B30" s="283"/>
      <c r="C30" s="277"/>
      <c r="D30" s="283"/>
      <c r="E30" s="283"/>
      <c r="F30" s="45" t="s">
        <v>29</v>
      </c>
      <c r="G30" s="45" t="s">
        <v>30</v>
      </c>
      <c r="H30" s="45" t="s">
        <v>31</v>
      </c>
      <c r="I30" s="45" t="s">
        <v>32</v>
      </c>
      <c r="J30" s="293"/>
    </row>
    <row r="31" spans="1:10" x14ac:dyDescent="0.25">
      <c r="A31" s="19">
        <v>1</v>
      </c>
      <c r="B31" s="20">
        <v>2</v>
      </c>
      <c r="C31" s="209">
        <v>3</v>
      </c>
      <c r="D31" s="20">
        <v>4</v>
      </c>
      <c r="E31" s="20">
        <v>5</v>
      </c>
      <c r="F31" s="20">
        <v>6</v>
      </c>
      <c r="G31" s="20">
        <v>7</v>
      </c>
      <c r="H31" s="20">
        <v>8</v>
      </c>
      <c r="I31" s="20">
        <v>9</v>
      </c>
      <c r="J31" s="21">
        <v>10</v>
      </c>
    </row>
    <row r="32" spans="1:10" x14ac:dyDescent="0.25">
      <c r="A32" s="294" t="s">
        <v>33</v>
      </c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0" x14ac:dyDescent="0.25">
      <c r="A33" s="294" t="s">
        <v>34</v>
      </c>
      <c r="B33" s="294"/>
      <c r="C33" s="294"/>
      <c r="D33" s="294"/>
      <c r="E33" s="294"/>
      <c r="F33" s="294"/>
      <c r="G33" s="294"/>
      <c r="H33" s="294"/>
      <c r="I33" s="294"/>
      <c r="J33" s="294"/>
    </row>
    <row r="34" spans="1:10" ht="25.5" x14ac:dyDescent="0.25">
      <c r="A34" s="22" t="s">
        <v>376</v>
      </c>
      <c r="B34" s="211">
        <v>1000</v>
      </c>
      <c r="C34" s="194">
        <v>141.30000000000001</v>
      </c>
      <c r="D34" s="194">
        <v>360</v>
      </c>
      <c r="E34" s="194">
        <v>450</v>
      </c>
      <c r="F34" s="194">
        <v>112.5</v>
      </c>
      <c r="G34" s="194">
        <v>112.5</v>
      </c>
      <c r="H34" s="194">
        <v>112.5</v>
      </c>
      <c r="I34" s="194">
        <v>112.5</v>
      </c>
      <c r="J34" s="210" t="s">
        <v>427</v>
      </c>
    </row>
    <row r="35" spans="1:10" ht="25.5" x14ac:dyDescent="0.25">
      <c r="A35" s="23" t="s">
        <v>261</v>
      </c>
      <c r="B35" s="115">
        <v>1001</v>
      </c>
      <c r="C35" s="219"/>
      <c r="D35" s="24"/>
      <c r="E35" s="24"/>
      <c r="F35" s="26"/>
      <c r="G35" s="26"/>
      <c r="H35" s="26"/>
      <c r="I35" s="26"/>
      <c r="J35" s="209" t="s">
        <v>268</v>
      </c>
    </row>
    <row r="36" spans="1:10" ht="25.5" x14ac:dyDescent="0.25">
      <c r="A36" s="23" t="s">
        <v>266</v>
      </c>
      <c r="B36" s="115">
        <v>1002</v>
      </c>
      <c r="C36" s="219"/>
      <c r="D36" s="24"/>
      <c r="E36" s="24"/>
      <c r="F36" s="26"/>
      <c r="G36" s="26"/>
      <c r="H36" s="26"/>
      <c r="I36" s="26"/>
      <c r="J36" s="209"/>
    </row>
    <row r="37" spans="1:10" x14ac:dyDescent="0.25">
      <c r="A37" s="23" t="s">
        <v>263</v>
      </c>
      <c r="B37" s="115">
        <v>1003</v>
      </c>
      <c r="C37" s="219"/>
      <c r="D37" s="24"/>
      <c r="E37" s="24"/>
      <c r="F37" s="26"/>
      <c r="G37" s="26"/>
      <c r="H37" s="26"/>
      <c r="I37" s="26"/>
      <c r="J37" s="209"/>
    </row>
    <row r="38" spans="1:10" x14ac:dyDescent="0.25">
      <c r="A38" s="23" t="s">
        <v>264</v>
      </c>
      <c r="B38" s="115">
        <v>1004</v>
      </c>
      <c r="C38" s="219"/>
      <c r="D38" s="24"/>
      <c r="E38" s="24"/>
      <c r="F38" s="26"/>
      <c r="G38" s="26"/>
      <c r="H38" s="26"/>
      <c r="I38" s="26"/>
      <c r="J38" s="209"/>
    </row>
    <row r="39" spans="1:10" x14ac:dyDescent="0.25">
      <c r="A39" s="23" t="s">
        <v>265</v>
      </c>
      <c r="B39" s="115">
        <v>1005</v>
      </c>
      <c r="C39" s="219"/>
      <c r="D39" s="24"/>
      <c r="E39" s="24"/>
      <c r="F39" s="26"/>
      <c r="G39" s="26"/>
      <c r="H39" s="26"/>
      <c r="I39" s="26"/>
      <c r="J39" s="209"/>
    </row>
    <row r="40" spans="1:10" ht="25.5" x14ac:dyDescent="0.25">
      <c r="A40" s="23" t="s">
        <v>267</v>
      </c>
      <c r="B40" s="115">
        <v>1006</v>
      </c>
      <c r="C40" s="219">
        <v>141.30000000000001</v>
      </c>
      <c r="D40" s="24">
        <v>360</v>
      </c>
      <c r="E40" s="24">
        <v>450</v>
      </c>
      <c r="F40" s="26">
        <v>112.5</v>
      </c>
      <c r="G40" s="26">
        <v>112.5</v>
      </c>
      <c r="H40" s="26">
        <v>112.5</v>
      </c>
      <c r="I40" s="26">
        <v>112.5</v>
      </c>
      <c r="J40" s="209"/>
    </row>
    <row r="41" spans="1:10" x14ac:dyDescent="0.25">
      <c r="A41" s="236" t="s">
        <v>374</v>
      </c>
      <c r="B41" s="237">
        <v>1010</v>
      </c>
      <c r="C41" s="219">
        <v>6.5</v>
      </c>
      <c r="D41" s="24">
        <v>36</v>
      </c>
      <c r="E41" s="24">
        <v>22</v>
      </c>
      <c r="F41" s="26">
        <v>5.5</v>
      </c>
      <c r="G41" s="26">
        <v>5.5</v>
      </c>
      <c r="H41" s="26">
        <v>5.5</v>
      </c>
      <c r="I41" s="26">
        <v>5.5</v>
      </c>
      <c r="J41" s="209"/>
    </row>
    <row r="42" spans="1:10" ht="38.25" x14ac:dyDescent="0.25">
      <c r="A42" s="22" t="s">
        <v>375</v>
      </c>
      <c r="B42" s="28">
        <v>1020</v>
      </c>
      <c r="C42" s="219">
        <v>134.80000000000001</v>
      </c>
      <c r="D42" s="24">
        <v>324</v>
      </c>
      <c r="E42" s="24">
        <v>428</v>
      </c>
      <c r="F42" s="26">
        <v>107</v>
      </c>
      <c r="G42" s="26">
        <v>107</v>
      </c>
      <c r="H42" s="26">
        <v>107</v>
      </c>
      <c r="I42" s="26">
        <v>107</v>
      </c>
      <c r="J42" s="209" t="s">
        <v>428</v>
      </c>
    </row>
    <row r="43" spans="1:10" x14ac:dyDescent="0.25">
      <c r="A43" s="23" t="s">
        <v>261</v>
      </c>
      <c r="B43" s="115">
        <v>1021</v>
      </c>
      <c r="C43" s="115"/>
      <c r="D43" s="24"/>
      <c r="E43" s="24"/>
      <c r="F43" s="26"/>
      <c r="G43" s="26"/>
      <c r="H43" s="26"/>
      <c r="I43" s="26"/>
      <c r="J43" s="209"/>
    </row>
    <row r="44" spans="1:10" ht="25.5" x14ac:dyDescent="0.25">
      <c r="A44" s="23" t="s">
        <v>266</v>
      </c>
      <c r="B44" s="115">
        <v>1022</v>
      </c>
      <c r="C44" s="115"/>
      <c r="D44" s="24"/>
      <c r="E44" s="24"/>
      <c r="F44" s="26"/>
      <c r="G44" s="26"/>
      <c r="H44" s="26"/>
      <c r="I44" s="26"/>
      <c r="J44" s="209"/>
    </row>
    <row r="45" spans="1:10" x14ac:dyDescent="0.25">
      <c r="A45" s="23" t="s">
        <v>263</v>
      </c>
      <c r="B45" s="115">
        <v>1023</v>
      </c>
      <c r="C45" s="115"/>
      <c r="D45" s="24"/>
      <c r="E45" s="24"/>
      <c r="F45" s="26"/>
      <c r="G45" s="26"/>
      <c r="H45" s="26"/>
      <c r="I45" s="26"/>
      <c r="J45" s="209"/>
    </row>
    <row r="46" spans="1:10" x14ac:dyDescent="0.25">
      <c r="A46" s="23" t="s">
        <v>264</v>
      </c>
      <c r="B46" s="115">
        <v>1024</v>
      </c>
      <c r="C46" s="115"/>
      <c r="D46" s="24"/>
      <c r="E46" s="24"/>
      <c r="F46" s="26"/>
      <c r="G46" s="26"/>
      <c r="H46" s="26"/>
      <c r="I46" s="26"/>
      <c r="J46" s="209"/>
    </row>
    <row r="47" spans="1:10" x14ac:dyDescent="0.25">
      <c r="A47" s="23" t="s">
        <v>265</v>
      </c>
      <c r="B47" s="115">
        <v>1025</v>
      </c>
      <c r="C47" s="115"/>
      <c r="D47" s="24"/>
      <c r="E47" s="24"/>
      <c r="F47" s="26"/>
      <c r="G47" s="26"/>
      <c r="H47" s="26"/>
      <c r="I47" s="26"/>
      <c r="J47" s="209"/>
    </row>
    <row r="48" spans="1:10" ht="25.5" x14ac:dyDescent="0.25">
      <c r="A48" s="23" t="s">
        <v>267</v>
      </c>
      <c r="B48" s="115">
        <v>1026</v>
      </c>
      <c r="C48" s="219">
        <v>134.80000000000001</v>
      </c>
      <c r="D48" s="24">
        <v>324</v>
      </c>
      <c r="E48" s="24">
        <v>428</v>
      </c>
      <c r="F48" s="26">
        <v>107</v>
      </c>
      <c r="G48" s="26">
        <v>107</v>
      </c>
      <c r="H48" s="26">
        <v>107</v>
      </c>
      <c r="I48" s="26">
        <v>107</v>
      </c>
      <c r="J48" s="209"/>
    </row>
    <row r="49" spans="1:10" ht="25.5" x14ac:dyDescent="0.25">
      <c r="A49" s="22" t="s">
        <v>35</v>
      </c>
      <c r="B49" s="28">
        <v>1030</v>
      </c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209"/>
    </row>
    <row r="50" spans="1:10" x14ac:dyDescent="0.25">
      <c r="A50" s="25" t="s">
        <v>36</v>
      </c>
      <c r="B50" s="207">
        <v>1031</v>
      </c>
      <c r="C50" s="220"/>
      <c r="D50" s="24"/>
      <c r="E50" s="24"/>
      <c r="F50" s="26"/>
      <c r="G50" s="26"/>
      <c r="H50" s="26"/>
      <c r="I50" s="26"/>
      <c r="J50" s="209"/>
    </row>
    <row r="51" spans="1:10" ht="25.5" x14ac:dyDescent="0.25">
      <c r="A51" s="22" t="s">
        <v>37</v>
      </c>
      <c r="B51" s="28">
        <v>1040</v>
      </c>
      <c r="C51" s="198">
        <v>5592.8</v>
      </c>
      <c r="D51" s="24">
        <f>D59+D60</f>
        <v>7200.7</v>
      </c>
      <c r="E51" s="24">
        <f>E59+E60</f>
        <v>9200</v>
      </c>
      <c r="F51" s="24">
        <f>F59+F60</f>
        <v>3268.4</v>
      </c>
      <c r="G51" s="24">
        <f>G59+G60</f>
        <v>1962.7</v>
      </c>
      <c r="H51" s="24">
        <f t="shared" ref="H51:I51" si="0">H59+H60</f>
        <v>1936.6</v>
      </c>
      <c r="I51" s="24">
        <f t="shared" si="0"/>
        <v>2032.3</v>
      </c>
      <c r="J51" s="210"/>
    </row>
    <row r="52" spans="1:10" ht="51" x14ac:dyDescent="0.25">
      <c r="A52" s="23" t="s">
        <v>529</v>
      </c>
      <c r="B52" s="115">
        <v>1041</v>
      </c>
      <c r="C52" s="115">
        <v>5095.1000000000004</v>
      </c>
      <c r="D52" s="24">
        <v>5940.7</v>
      </c>
      <c r="E52" s="24">
        <v>7700</v>
      </c>
      <c r="F52" s="26">
        <v>2893.4</v>
      </c>
      <c r="G52" s="26">
        <v>1587.7</v>
      </c>
      <c r="H52" s="26">
        <v>1561.6</v>
      </c>
      <c r="I52" s="26">
        <v>1657.3</v>
      </c>
      <c r="J52" s="210"/>
    </row>
    <row r="53" spans="1:10" ht="25.5" x14ac:dyDescent="0.25">
      <c r="A53" s="200" t="s">
        <v>255</v>
      </c>
      <c r="B53" s="221" t="s">
        <v>417</v>
      </c>
      <c r="C53" s="221"/>
      <c r="D53" s="24"/>
      <c r="E53" s="24"/>
      <c r="F53" s="26"/>
      <c r="G53" s="26"/>
      <c r="H53" s="26"/>
      <c r="I53" s="26"/>
      <c r="J53" s="210"/>
    </row>
    <row r="54" spans="1:10" x14ac:dyDescent="0.25">
      <c r="A54" s="200" t="s">
        <v>256</v>
      </c>
      <c r="B54" s="221" t="s">
        <v>418</v>
      </c>
      <c r="C54" s="221"/>
      <c r="D54" s="24"/>
      <c r="E54" s="24"/>
      <c r="F54" s="26"/>
      <c r="G54" s="26"/>
      <c r="H54" s="26"/>
      <c r="I54" s="26"/>
      <c r="J54" s="210"/>
    </row>
    <row r="55" spans="1:10" ht="25.5" x14ac:dyDescent="0.25">
      <c r="A55" s="200" t="s">
        <v>257</v>
      </c>
      <c r="B55" s="221" t="s">
        <v>419</v>
      </c>
      <c r="C55" s="221"/>
      <c r="D55" s="24"/>
      <c r="E55" s="24"/>
      <c r="F55" s="26"/>
      <c r="G55" s="26"/>
      <c r="H55" s="26"/>
      <c r="I55" s="26"/>
      <c r="J55" s="210"/>
    </row>
    <row r="56" spans="1:10" ht="25.5" x14ac:dyDescent="0.25">
      <c r="A56" s="200" t="s">
        <v>258</v>
      </c>
      <c r="B56" s="221" t="s">
        <v>420</v>
      </c>
      <c r="C56" s="221"/>
      <c r="D56" s="24"/>
      <c r="E56" s="24"/>
      <c r="F56" s="26"/>
      <c r="G56" s="26"/>
      <c r="H56" s="26"/>
      <c r="I56" s="26"/>
      <c r="J56" s="210"/>
    </row>
    <row r="57" spans="1:10" ht="63.75" x14ac:dyDescent="0.25">
      <c r="A57" s="200" t="s">
        <v>259</v>
      </c>
      <c r="B57" s="221" t="s">
        <v>421</v>
      </c>
      <c r="C57" s="221"/>
      <c r="D57" s="24"/>
      <c r="E57" s="24"/>
      <c r="F57" s="26"/>
      <c r="G57" s="26"/>
      <c r="H57" s="26"/>
      <c r="I57" s="26"/>
      <c r="J57" s="210"/>
    </row>
    <row r="58" spans="1:10" ht="25.5" x14ac:dyDescent="0.25">
      <c r="A58" s="200" t="s">
        <v>260</v>
      </c>
      <c r="B58" s="221" t="s">
        <v>422</v>
      </c>
      <c r="C58" s="221"/>
      <c r="D58" s="24"/>
      <c r="E58" s="24"/>
      <c r="F58" s="26"/>
      <c r="G58" s="26"/>
      <c r="H58" s="26"/>
      <c r="I58" s="26"/>
      <c r="J58" s="210"/>
    </row>
    <row r="59" spans="1:10" x14ac:dyDescent="0.25">
      <c r="A59" s="200" t="s">
        <v>489</v>
      </c>
      <c r="B59" s="221"/>
      <c r="C59" s="222">
        <v>5592.8</v>
      </c>
      <c r="D59" s="26">
        <v>5940.7</v>
      </c>
      <c r="E59" s="26">
        <v>7700</v>
      </c>
      <c r="F59" s="238">
        <v>2893.4</v>
      </c>
      <c r="G59" s="26">
        <v>1587.7</v>
      </c>
      <c r="H59" s="26">
        <v>1561.6</v>
      </c>
      <c r="I59" s="26">
        <v>1657.3</v>
      </c>
      <c r="J59" s="210"/>
    </row>
    <row r="60" spans="1:10" ht="51" x14ac:dyDescent="0.25">
      <c r="A60" s="200" t="s">
        <v>507</v>
      </c>
      <c r="B60" s="221"/>
      <c r="C60" s="222">
        <v>0</v>
      </c>
      <c r="D60" s="26">
        <v>1260</v>
      </c>
      <c r="E60" s="26">
        <v>1500</v>
      </c>
      <c r="F60" s="26">
        <v>375</v>
      </c>
      <c r="G60" s="26">
        <v>375</v>
      </c>
      <c r="H60" s="26">
        <v>375</v>
      </c>
      <c r="I60" s="26">
        <v>375</v>
      </c>
      <c r="J60" s="210"/>
    </row>
    <row r="61" spans="1:10" ht="40.5" customHeight="1" x14ac:dyDescent="0.25">
      <c r="A61" s="23" t="s">
        <v>506</v>
      </c>
      <c r="B61" s="207">
        <v>1042</v>
      </c>
      <c r="C61" s="207"/>
      <c r="D61" s="24"/>
      <c r="E61" s="24"/>
      <c r="F61" s="26"/>
      <c r="G61" s="26"/>
      <c r="H61" s="26"/>
      <c r="I61" s="26"/>
      <c r="J61" s="210"/>
    </row>
    <row r="62" spans="1:10" ht="25.5" x14ac:dyDescent="0.25">
      <c r="A62" s="200" t="s">
        <v>272</v>
      </c>
      <c r="B62" s="221" t="s">
        <v>423</v>
      </c>
      <c r="C62" s="221"/>
      <c r="D62" s="24"/>
      <c r="E62" s="24"/>
      <c r="F62" s="26"/>
      <c r="G62" s="26"/>
      <c r="H62" s="26"/>
      <c r="I62" s="26"/>
      <c r="J62" s="210"/>
    </row>
    <row r="63" spans="1:10" x14ac:dyDescent="0.25">
      <c r="A63" s="200" t="s">
        <v>36</v>
      </c>
      <c r="B63" s="221" t="s">
        <v>424</v>
      </c>
      <c r="C63" s="221"/>
      <c r="D63" s="24"/>
      <c r="E63" s="24"/>
      <c r="F63" s="26"/>
      <c r="G63" s="26"/>
      <c r="H63" s="26"/>
      <c r="I63" s="26"/>
      <c r="J63" s="210"/>
    </row>
    <row r="64" spans="1:10" ht="38.25" x14ac:dyDescent="0.25">
      <c r="A64" s="23" t="s">
        <v>505</v>
      </c>
      <c r="B64" s="207">
        <v>1043</v>
      </c>
      <c r="C64" s="207"/>
      <c r="D64" s="24"/>
      <c r="E64" s="24"/>
      <c r="F64" s="26"/>
      <c r="G64" s="26"/>
      <c r="H64" s="26"/>
      <c r="I64" s="26"/>
      <c r="J64" s="210"/>
    </row>
    <row r="65" spans="1:10" x14ac:dyDescent="0.25">
      <c r="A65" s="200" t="s">
        <v>274</v>
      </c>
      <c r="B65" s="221" t="s">
        <v>425</v>
      </c>
      <c r="C65" s="221"/>
      <c r="D65" s="24"/>
      <c r="E65" s="24"/>
      <c r="F65" s="26"/>
      <c r="G65" s="26"/>
      <c r="H65" s="26"/>
      <c r="I65" s="26"/>
      <c r="J65" s="210"/>
    </row>
    <row r="66" spans="1:10" x14ac:dyDescent="0.25">
      <c r="A66" s="200" t="s">
        <v>410</v>
      </c>
      <c r="B66" s="221" t="s">
        <v>426</v>
      </c>
      <c r="C66" s="221"/>
      <c r="D66" s="24"/>
      <c r="E66" s="24"/>
      <c r="F66" s="26"/>
      <c r="G66" s="26"/>
      <c r="H66" s="26"/>
      <c r="I66" s="26"/>
      <c r="J66" s="210"/>
    </row>
    <row r="67" spans="1:10" x14ac:dyDescent="0.25">
      <c r="A67" s="62" t="s">
        <v>38</v>
      </c>
      <c r="B67" s="28">
        <v>1050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210" t="s">
        <v>429</v>
      </c>
    </row>
    <row r="68" spans="1:10" x14ac:dyDescent="0.25">
      <c r="A68" s="29" t="s">
        <v>39</v>
      </c>
      <c r="B68" s="115">
        <v>1051</v>
      </c>
      <c r="C68" s="223"/>
      <c r="D68" s="26"/>
      <c r="E68" s="24"/>
      <c r="F68" s="26"/>
      <c r="G68" s="26"/>
      <c r="H68" s="26"/>
      <c r="I68" s="26"/>
      <c r="J68" s="210"/>
    </row>
    <row r="69" spans="1:10" x14ac:dyDescent="0.25">
      <c r="A69" s="29" t="s">
        <v>40</v>
      </c>
      <c r="B69" s="115">
        <v>1052</v>
      </c>
      <c r="C69" s="223"/>
      <c r="D69" s="27"/>
      <c r="E69" s="24"/>
      <c r="F69" s="26"/>
      <c r="G69" s="26"/>
      <c r="H69" s="26"/>
      <c r="I69" s="26"/>
      <c r="J69" s="210"/>
    </row>
    <row r="70" spans="1:10" ht="25.5" x14ac:dyDescent="0.25">
      <c r="A70" s="29" t="s">
        <v>41</v>
      </c>
      <c r="B70" s="115">
        <v>1053</v>
      </c>
      <c r="C70" s="223"/>
      <c r="D70" s="27"/>
      <c r="E70" s="24"/>
      <c r="F70" s="26"/>
      <c r="G70" s="26"/>
      <c r="H70" s="26"/>
      <c r="I70" s="26"/>
      <c r="J70" s="210"/>
    </row>
    <row r="71" spans="1:10" x14ac:dyDescent="0.25">
      <c r="A71" s="29" t="s">
        <v>42</v>
      </c>
      <c r="B71" s="115">
        <v>1054</v>
      </c>
      <c r="C71" s="223"/>
      <c r="D71" s="27"/>
      <c r="E71" s="24"/>
      <c r="F71" s="26"/>
      <c r="G71" s="26"/>
      <c r="H71" s="26"/>
      <c r="I71" s="26"/>
      <c r="J71" s="210"/>
    </row>
    <row r="72" spans="1:10" ht="25.5" x14ac:dyDescent="0.25">
      <c r="A72" s="29" t="s">
        <v>43</v>
      </c>
      <c r="B72" s="115">
        <v>1055</v>
      </c>
      <c r="C72" s="223"/>
      <c r="D72" s="27"/>
      <c r="E72" s="24"/>
      <c r="F72" s="26"/>
      <c r="G72" s="26"/>
      <c r="H72" s="26"/>
      <c r="I72" s="26"/>
      <c r="J72" s="210"/>
    </row>
    <row r="73" spans="1:10" ht="57.75" customHeight="1" x14ac:dyDescent="0.25">
      <c r="A73" s="29" t="s">
        <v>44</v>
      </c>
      <c r="B73" s="115">
        <v>1056</v>
      </c>
      <c r="C73" s="223"/>
      <c r="D73" s="27"/>
      <c r="E73" s="24"/>
      <c r="F73" s="26"/>
      <c r="G73" s="26"/>
      <c r="H73" s="26"/>
      <c r="I73" s="26"/>
      <c r="J73" s="210" t="s">
        <v>45</v>
      </c>
    </row>
    <row r="74" spans="1:10" x14ac:dyDescent="0.25">
      <c r="A74" s="285" t="s">
        <v>46</v>
      </c>
      <c r="B74" s="286"/>
      <c r="C74" s="286"/>
      <c r="D74" s="286"/>
      <c r="E74" s="286"/>
      <c r="F74" s="286"/>
      <c r="G74" s="286"/>
      <c r="H74" s="286"/>
      <c r="I74" s="286"/>
      <c r="J74" s="287"/>
    </row>
    <row r="75" spans="1:10" ht="25.5" x14ac:dyDescent="0.25">
      <c r="A75" s="22" t="s">
        <v>47</v>
      </c>
      <c r="B75" s="28">
        <v>1100</v>
      </c>
      <c r="C75" s="198">
        <v>3271.7</v>
      </c>
      <c r="D75" s="24">
        <f>D76+D91+D92+D96+D97</f>
        <v>4786.8999999999996</v>
      </c>
      <c r="E75" s="24">
        <f>E76+E91+E92+E96+E97</f>
        <v>6436.3</v>
      </c>
      <c r="F75" s="24">
        <f>F76+F91+F92+F96+F97</f>
        <v>2517.0600000000004</v>
      </c>
      <c r="G75" s="24">
        <f t="shared" ref="G75:I75" si="1">G76+G91+G92+G96+G97</f>
        <v>1283.08</v>
      </c>
      <c r="H75" s="24">
        <f t="shared" si="1"/>
        <v>1283.18</v>
      </c>
      <c r="I75" s="24">
        <f t="shared" si="1"/>
        <v>1352.98</v>
      </c>
      <c r="J75" s="210" t="s">
        <v>431</v>
      </c>
    </row>
    <row r="76" spans="1:10" x14ac:dyDescent="0.25">
      <c r="A76" s="29" t="s">
        <v>269</v>
      </c>
      <c r="B76" s="239">
        <v>1110</v>
      </c>
      <c r="C76" s="224">
        <v>884.2</v>
      </c>
      <c r="D76" s="240">
        <f>D79+D82</f>
        <v>1594.4</v>
      </c>
      <c r="E76" s="240">
        <f>E79+E82</f>
        <v>2491.9</v>
      </c>
      <c r="F76" s="240">
        <f t="shared" ref="F76:I76" si="2">F79+F82</f>
        <v>1455.9</v>
      </c>
      <c r="G76" s="240">
        <f t="shared" si="2"/>
        <v>334.5</v>
      </c>
      <c r="H76" s="240">
        <f t="shared" si="2"/>
        <v>334.6</v>
      </c>
      <c r="I76" s="240">
        <f t="shared" si="2"/>
        <v>366.9</v>
      </c>
      <c r="J76" s="196" t="s">
        <v>432</v>
      </c>
    </row>
    <row r="77" spans="1:10" ht="18.75" customHeight="1" x14ac:dyDescent="0.25">
      <c r="A77" s="31" t="s">
        <v>270</v>
      </c>
      <c r="B77" s="228">
        <v>1111</v>
      </c>
      <c r="C77" s="225">
        <v>19.3</v>
      </c>
      <c r="D77" s="195"/>
      <c r="E77" s="195">
        <v>0</v>
      </c>
      <c r="F77" s="195">
        <v>0</v>
      </c>
      <c r="G77" s="195">
        <v>0</v>
      </c>
      <c r="H77" s="195">
        <v>0</v>
      </c>
      <c r="I77" s="195">
        <v>0</v>
      </c>
      <c r="J77" s="196"/>
    </row>
    <row r="78" spans="1:10" x14ac:dyDescent="0.25">
      <c r="A78" s="31" t="s">
        <v>278</v>
      </c>
      <c r="B78" s="228">
        <v>1112</v>
      </c>
      <c r="C78" s="225">
        <v>0</v>
      </c>
      <c r="D78" s="195">
        <v>0</v>
      </c>
      <c r="E78" s="195">
        <v>0</v>
      </c>
      <c r="F78" s="195">
        <v>0</v>
      </c>
      <c r="G78" s="195">
        <v>0</v>
      </c>
      <c r="H78" s="195">
        <v>0</v>
      </c>
      <c r="I78" s="195">
        <v>0</v>
      </c>
      <c r="J78" s="196" t="s">
        <v>377</v>
      </c>
    </row>
    <row r="79" spans="1:10" x14ac:dyDescent="0.25">
      <c r="A79" s="197" t="s">
        <v>279</v>
      </c>
      <c r="B79" s="228">
        <v>1113</v>
      </c>
      <c r="C79" s="225">
        <v>135.5</v>
      </c>
      <c r="D79" s="195">
        <v>100</v>
      </c>
      <c r="E79" s="195">
        <v>200</v>
      </c>
      <c r="F79" s="195">
        <v>80.5</v>
      </c>
      <c r="G79" s="195">
        <v>19.5</v>
      </c>
      <c r="H79" s="195">
        <v>50</v>
      </c>
      <c r="I79" s="195">
        <v>50</v>
      </c>
      <c r="J79" s="196"/>
    </row>
    <row r="80" spans="1:10" x14ac:dyDescent="0.25">
      <c r="A80" s="197" t="s">
        <v>411</v>
      </c>
      <c r="B80" s="228">
        <v>1114</v>
      </c>
      <c r="C80" s="225">
        <v>0</v>
      </c>
      <c r="D80" s="225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v>0</v>
      </c>
      <c r="J80" s="196"/>
    </row>
    <row r="81" spans="1:10" x14ac:dyDescent="0.25">
      <c r="A81" s="197" t="s">
        <v>412</v>
      </c>
      <c r="B81" s="228">
        <v>1115</v>
      </c>
      <c r="C81" s="225">
        <v>0</v>
      </c>
      <c r="D81" s="225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v>0</v>
      </c>
      <c r="J81" s="196"/>
    </row>
    <row r="82" spans="1:10" ht="15.75" customHeight="1" x14ac:dyDescent="0.25">
      <c r="A82" s="197" t="s">
        <v>413</v>
      </c>
      <c r="B82" s="228">
        <v>1116</v>
      </c>
      <c r="C82" s="226">
        <v>729.4</v>
      </c>
      <c r="D82" s="195">
        <v>1494.4</v>
      </c>
      <c r="E82" s="195">
        <v>2291.9</v>
      </c>
      <c r="F82" s="195">
        <v>1375.4</v>
      </c>
      <c r="G82" s="195">
        <v>315</v>
      </c>
      <c r="H82" s="195">
        <v>284.60000000000002</v>
      </c>
      <c r="I82" s="195">
        <v>316.89999999999998</v>
      </c>
      <c r="J82" s="196"/>
    </row>
    <row r="83" spans="1:10" ht="26.25" x14ac:dyDescent="0.25">
      <c r="A83" s="195" t="s">
        <v>49</v>
      </c>
      <c r="B83" s="196">
        <v>1120</v>
      </c>
      <c r="C83" s="226">
        <v>0</v>
      </c>
      <c r="D83" s="195">
        <v>0</v>
      </c>
      <c r="E83" s="195">
        <v>0</v>
      </c>
      <c r="F83" s="195">
        <v>0</v>
      </c>
      <c r="G83" s="195">
        <v>0</v>
      </c>
      <c r="H83" s="195">
        <v>0</v>
      </c>
      <c r="I83" s="195">
        <v>0</v>
      </c>
      <c r="J83" s="196" t="s">
        <v>433</v>
      </c>
    </row>
    <row r="84" spans="1:10" x14ac:dyDescent="0.25">
      <c r="A84" s="197" t="s">
        <v>50</v>
      </c>
      <c r="B84" s="228">
        <v>1121</v>
      </c>
      <c r="C84" s="225">
        <v>0</v>
      </c>
      <c r="D84" s="195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0</v>
      </c>
      <c r="J84" s="196"/>
    </row>
    <row r="85" spans="1:10" ht="26.25" x14ac:dyDescent="0.25">
      <c r="A85" s="197" t="s">
        <v>51</v>
      </c>
      <c r="B85" s="228">
        <v>1122</v>
      </c>
      <c r="C85" s="225">
        <v>0</v>
      </c>
      <c r="D85" s="195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6"/>
    </row>
    <row r="86" spans="1:10" x14ac:dyDescent="0.25">
      <c r="A86" s="197" t="s">
        <v>52</v>
      </c>
      <c r="B86" s="228">
        <v>1123</v>
      </c>
      <c r="C86" s="225">
        <v>0</v>
      </c>
      <c r="D86" s="195">
        <v>0</v>
      </c>
      <c r="E86" s="195">
        <v>0</v>
      </c>
      <c r="F86" s="195">
        <v>0</v>
      </c>
      <c r="G86" s="195">
        <v>0</v>
      </c>
      <c r="H86" s="195">
        <v>0</v>
      </c>
      <c r="I86" s="195">
        <v>0</v>
      </c>
      <c r="J86" s="196"/>
    </row>
    <row r="87" spans="1:10" x14ac:dyDescent="0.25">
      <c r="A87" s="197" t="s">
        <v>53</v>
      </c>
      <c r="B87" s="228">
        <v>1124</v>
      </c>
      <c r="C87" s="225">
        <v>0</v>
      </c>
      <c r="D87" s="195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6"/>
    </row>
    <row r="88" spans="1:10" x14ac:dyDescent="0.25">
      <c r="A88" s="197" t="s">
        <v>54</v>
      </c>
      <c r="B88" s="228">
        <v>1125</v>
      </c>
      <c r="C88" s="225">
        <v>0</v>
      </c>
      <c r="D88" s="195">
        <v>0</v>
      </c>
      <c r="E88" s="195">
        <v>0</v>
      </c>
      <c r="F88" s="195">
        <v>0</v>
      </c>
      <c r="G88" s="195">
        <v>0</v>
      </c>
      <c r="H88" s="195">
        <v>0</v>
      </c>
      <c r="I88" s="195">
        <v>0</v>
      </c>
      <c r="J88" s="196"/>
    </row>
    <row r="89" spans="1:10" x14ac:dyDescent="0.25">
      <c r="A89" s="197" t="s">
        <v>414</v>
      </c>
      <c r="B89" s="228">
        <v>1126</v>
      </c>
      <c r="C89" s="226">
        <v>0</v>
      </c>
      <c r="D89" s="195">
        <v>0</v>
      </c>
      <c r="E89" s="195">
        <v>0</v>
      </c>
      <c r="F89" s="195">
        <v>0</v>
      </c>
      <c r="G89" s="195">
        <v>0</v>
      </c>
      <c r="H89" s="195">
        <v>0</v>
      </c>
      <c r="I89" s="195">
        <v>0</v>
      </c>
      <c r="J89" s="196"/>
    </row>
    <row r="90" spans="1:10" x14ac:dyDescent="0.25">
      <c r="A90" s="195" t="s">
        <v>55</v>
      </c>
      <c r="B90" s="196">
        <v>1130</v>
      </c>
      <c r="C90" s="226">
        <v>38.9</v>
      </c>
      <c r="D90" s="195"/>
      <c r="E90" s="195">
        <v>0</v>
      </c>
      <c r="F90" s="195">
        <v>0</v>
      </c>
      <c r="G90" s="195">
        <v>0</v>
      </c>
      <c r="H90" s="195">
        <v>0</v>
      </c>
      <c r="I90" s="195">
        <v>0</v>
      </c>
      <c r="J90" s="196"/>
    </row>
    <row r="91" spans="1:10" x14ac:dyDescent="0.25">
      <c r="A91" s="195" t="s">
        <v>56</v>
      </c>
      <c r="B91" s="196">
        <v>1140</v>
      </c>
      <c r="C91" s="226">
        <v>1405.7</v>
      </c>
      <c r="D91" s="195">
        <v>2018.9</v>
      </c>
      <c r="E91" s="195">
        <v>2614.9</v>
      </c>
      <c r="F91" s="195">
        <v>653.71</v>
      </c>
      <c r="G91" s="195">
        <v>653.73</v>
      </c>
      <c r="H91" s="195">
        <v>653.73</v>
      </c>
      <c r="I91" s="195">
        <v>653.73</v>
      </c>
      <c r="J91" s="196"/>
    </row>
    <row r="92" spans="1:10" x14ac:dyDescent="0.25">
      <c r="A92" s="195" t="s">
        <v>57</v>
      </c>
      <c r="B92" s="196">
        <v>1150</v>
      </c>
      <c r="C92" s="226">
        <v>309.3</v>
      </c>
      <c r="D92" s="195">
        <v>444.2</v>
      </c>
      <c r="E92" s="195">
        <v>575.29999999999995</v>
      </c>
      <c r="F92" s="195">
        <v>143.9</v>
      </c>
      <c r="G92" s="195">
        <v>143.80000000000001</v>
      </c>
      <c r="H92" s="195">
        <v>143.80000000000001</v>
      </c>
      <c r="I92" s="195">
        <v>143.80000000000001</v>
      </c>
      <c r="J92" s="196"/>
    </row>
    <row r="93" spans="1:10" x14ac:dyDescent="0.25">
      <c r="A93" s="195" t="s">
        <v>58</v>
      </c>
      <c r="B93" s="196">
        <v>1160</v>
      </c>
      <c r="C93" s="226">
        <v>0</v>
      </c>
      <c r="D93" s="195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6"/>
    </row>
    <row r="94" spans="1:10" x14ac:dyDescent="0.25">
      <c r="A94" s="195" t="s">
        <v>378</v>
      </c>
      <c r="B94" s="196">
        <v>1170</v>
      </c>
      <c r="C94" s="226">
        <v>0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6" t="s">
        <v>275</v>
      </c>
    </row>
    <row r="95" spans="1:10" ht="28.5" customHeight="1" x14ac:dyDescent="0.25">
      <c r="A95" s="195" t="s">
        <v>75</v>
      </c>
      <c r="B95" s="196">
        <v>1180</v>
      </c>
      <c r="C95" s="226">
        <v>0</v>
      </c>
      <c r="D95" s="195">
        <v>0</v>
      </c>
      <c r="E95" s="195">
        <v>0</v>
      </c>
      <c r="F95" s="195">
        <v>0</v>
      </c>
      <c r="G95" s="195">
        <v>0</v>
      </c>
      <c r="H95" s="195">
        <v>0</v>
      </c>
      <c r="I95" s="195">
        <v>0</v>
      </c>
      <c r="J95" s="196"/>
    </row>
    <row r="96" spans="1:10" ht="51.75" x14ac:dyDescent="0.25">
      <c r="A96" s="195" t="s">
        <v>59</v>
      </c>
      <c r="B96" s="196">
        <v>1190</v>
      </c>
      <c r="C96" s="226">
        <v>80.3</v>
      </c>
      <c r="D96" s="195">
        <v>125.2</v>
      </c>
      <c r="E96" s="195">
        <v>150</v>
      </c>
      <c r="F96" s="195">
        <v>112.5</v>
      </c>
      <c r="G96" s="195">
        <v>0</v>
      </c>
      <c r="H96" s="195">
        <v>0</v>
      </c>
      <c r="I96" s="195">
        <v>37.5</v>
      </c>
      <c r="J96" s="196"/>
    </row>
    <row r="97" spans="1:10" x14ac:dyDescent="0.25">
      <c r="A97" s="195" t="s">
        <v>60</v>
      </c>
      <c r="B97" s="196">
        <v>1200</v>
      </c>
      <c r="C97" s="226">
        <v>553.29999999999995</v>
      </c>
      <c r="D97" s="195">
        <v>604.20000000000005</v>
      </c>
      <c r="E97" s="195">
        <v>604.20000000000005</v>
      </c>
      <c r="F97" s="195">
        <v>151.05000000000001</v>
      </c>
      <c r="G97" s="195">
        <v>151.05000000000001</v>
      </c>
      <c r="H97" s="195">
        <v>151.05000000000001</v>
      </c>
      <c r="I97" s="195">
        <v>151.05000000000001</v>
      </c>
      <c r="J97" s="196"/>
    </row>
    <row r="98" spans="1:10" x14ac:dyDescent="0.25">
      <c r="A98" s="195" t="s">
        <v>61</v>
      </c>
      <c r="B98" s="196">
        <v>1210</v>
      </c>
      <c r="C98" s="226">
        <v>0</v>
      </c>
      <c r="D98" s="226">
        <v>0</v>
      </c>
      <c r="E98" s="226">
        <v>0</v>
      </c>
      <c r="F98" s="226">
        <v>0</v>
      </c>
      <c r="G98" s="226">
        <v>0</v>
      </c>
      <c r="H98" s="226">
        <v>0</v>
      </c>
      <c r="I98" s="226">
        <v>0</v>
      </c>
      <c r="J98" s="196"/>
    </row>
    <row r="99" spans="1:10" x14ac:dyDescent="0.25">
      <c r="A99" s="195" t="s">
        <v>36</v>
      </c>
      <c r="B99" s="228" t="s">
        <v>430</v>
      </c>
      <c r="C99" s="226">
        <v>0</v>
      </c>
      <c r="D99" s="226">
        <v>0</v>
      </c>
      <c r="E99" s="226">
        <v>0</v>
      </c>
      <c r="F99" s="226">
        <v>0</v>
      </c>
      <c r="G99" s="226">
        <v>0</v>
      </c>
      <c r="H99" s="226">
        <v>0</v>
      </c>
      <c r="I99" s="226">
        <v>0</v>
      </c>
      <c r="J99" s="196"/>
    </row>
    <row r="100" spans="1:10" ht="26.25" x14ac:dyDescent="0.25">
      <c r="A100" s="241" t="s">
        <v>62</v>
      </c>
      <c r="B100" s="229">
        <v>1300</v>
      </c>
      <c r="C100" s="227">
        <v>2390.3000000000002</v>
      </c>
      <c r="D100" s="241">
        <f>D101+D108+D109+D114+D117+D122</f>
        <v>2709.4999999999995</v>
      </c>
      <c r="E100" s="241">
        <f>E101+E108+E109+E114+E117+E122</f>
        <v>3152.7999999999997</v>
      </c>
      <c r="F100" s="242">
        <f>F101+F108+F109+F114+F117+F122</f>
        <v>819.43999999999994</v>
      </c>
      <c r="G100" s="242">
        <f t="shared" ref="G100:I100" si="3">G101+G108+G109+G114+G117+G122</f>
        <v>786.61999999999989</v>
      </c>
      <c r="H100" s="242">
        <f t="shared" si="3"/>
        <v>760.42</v>
      </c>
      <c r="I100" s="242">
        <f t="shared" si="3"/>
        <v>786.31999999999994</v>
      </c>
      <c r="J100" s="196" t="s">
        <v>434</v>
      </c>
    </row>
    <row r="101" spans="1:10" x14ac:dyDescent="0.25">
      <c r="A101" s="29" t="s">
        <v>63</v>
      </c>
      <c r="B101" s="196">
        <v>1310</v>
      </c>
      <c r="C101" s="227">
        <v>91.6</v>
      </c>
      <c r="D101" s="241">
        <v>19.2</v>
      </c>
      <c r="E101" s="241">
        <f>E102+E103+E105</f>
        <v>25.2</v>
      </c>
      <c r="F101" s="241">
        <f t="shared" ref="F101:I101" si="4">F102+F103+F105</f>
        <v>19.8</v>
      </c>
      <c r="G101" s="241">
        <f t="shared" si="4"/>
        <v>1.8</v>
      </c>
      <c r="H101" s="241">
        <f t="shared" si="4"/>
        <v>1.8</v>
      </c>
      <c r="I101" s="241">
        <f t="shared" si="4"/>
        <v>1.8</v>
      </c>
      <c r="J101" s="196" t="s">
        <v>64</v>
      </c>
    </row>
    <row r="102" spans="1:10" ht="26.25" x14ac:dyDescent="0.25">
      <c r="A102" s="197" t="s">
        <v>415</v>
      </c>
      <c r="B102" s="228">
        <v>1311</v>
      </c>
      <c r="C102" s="225">
        <v>45.2</v>
      </c>
      <c r="D102" s="195">
        <v>3</v>
      </c>
      <c r="E102" s="195">
        <v>3</v>
      </c>
      <c r="F102" s="195">
        <v>3</v>
      </c>
      <c r="G102" s="195">
        <v>0</v>
      </c>
      <c r="H102" s="195">
        <v>0</v>
      </c>
      <c r="I102" s="195">
        <v>0</v>
      </c>
      <c r="J102" s="196"/>
    </row>
    <row r="103" spans="1:10" ht="26.25" x14ac:dyDescent="0.25">
      <c r="A103" s="197" t="s">
        <v>65</v>
      </c>
      <c r="B103" s="228">
        <v>1312</v>
      </c>
      <c r="C103" s="225">
        <v>23.8</v>
      </c>
      <c r="D103" s="195">
        <v>9</v>
      </c>
      <c r="E103" s="195">
        <v>15</v>
      </c>
      <c r="F103" s="195">
        <v>15</v>
      </c>
      <c r="G103" s="195">
        <v>0</v>
      </c>
      <c r="H103" s="195">
        <v>0</v>
      </c>
      <c r="I103" s="195">
        <v>0</v>
      </c>
      <c r="J103" s="196"/>
    </row>
    <row r="104" spans="1:10" x14ac:dyDescent="0.25">
      <c r="A104" s="197" t="s">
        <v>66</v>
      </c>
      <c r="B104" s="228">
        <v>1313</v>
      </c>
      <c r="C104" s="225">
        <v>0</v>
      </c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6"/>
    </row>
    <row r="105" spans="1:10" x14ac:dyDescent="0.25">
      <c r="A105" s="197" t="s">
        <v>67</v>
      </c>
      <c r="B105" s="228">
        <v>1314</v>
      </c>
      <c r="C105" s="225">
        <v>7.9</v>
      </c>
      <c r="D105" s="195">
        <v>7.2</v>
      </c>
      <c r="E105" s="195">
        <v>7.2</v>
      </c>
      <c r="F105" s="195">
        <v>1.8</v>
      </c>
      <c r="G105" s="195">
        <v>1.8</v>
      </c>
      <c r="H105" s="195">
        <v>1.8</v>
      </c>
      <c r="I105" s="195">
        <v>1.8</v>
      </c>
      <c r="J105" s="196"/>
    </row>
    <row r="106" spans="1:10" x14ac:dyDescent="0.25">
      <c r="A106" s="197" t="s">
        <v>68</v>
      </c>
      <c r="B106" s="228">
        <v>1315</v>
      </c>
      <c r="C106" s="225">
        <v>14.7</v>
      </c>
      <c r="D106" s="195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6"/>
    </row>
    <row r="107" spans="1:10" x14ac:dyDescent="0.25">
      <c r="A107" s="197" t="s">
        <v>449</v>
      </c>
      <c r="B107" s="228">
        <v>1316</v>
      </c>
      <c r="C107" s="225">
        <v>0</v>
      </c>
      <c r="D107" s="195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6" t="s">
        <v>275</v>
      </c>
    </row>
    <row r="108" spans="1:10" x14ac:dyDescent="0.25">
      <c r="A108" s="195" t="s">
        <v>56</v>
      </c>
      <c r="B108" s="196">
        <v>1320</v>
      </c>
      <c r="C108" s="225">
        <v>1684.6</v>
      </c>
      <c r="D108" s="195">
        <v>2133.6999999999998</v>
      </c>
      <c r="E108" s="195">
        <v>2452.9</v>
      </c>
      <c r="F108" s="195">
        <v>613.24</v>
      </c>
      <c r="G108" s="195">
        <v>613.22</v>
      </c>
      <c r="H108" s="195">
        <v>613.22</v>
      </c>
      <c r="I108" s="195">
        <v>613.22</v>
      </c>
      <c r="J108" s="196"/>
    </row>
    <row r="109" spans="1:10" x14ac:dyDescent="0.25">
      <c r="A109" s="195" t="s">
        <v>57</v>
      </c>
      <c r="B109" s="196">
        <v>1330</v>
      </c>
      <c r="C109" s="225">
        <v>343</v>
      </c>
      <c r="D109" s="195">
        <v>430.4</v>
      </c>
      <c r="E109" s="195">
        <v>539</v>
      </c>
      <c r="F109" s="195">
        <v>134.75</v>
      </c>
      <c r="G109" s="195">
        <v>134.75</v>
      </c>
      <c r="H109" s="195">
        <v>134.75</v>
      </c>
      <c r="I109" s="195">
        <v>134.75</v>
      </c>
      <c r="J109" s="196"/>
    </row>
    <row r="110" spans="1:10" ht="18.75" customHeight="1" x14ac:dyDescent="0.25">
      <c r="A110" s="195" t="s">
        <v>69</v>
      </c>
      <c r="B110" s="196">
        <v>1340</v>
      </c>
      <c r="C110" s="226">
        <v>25.3</v>
      </c>
      <c r="D110" s="195">
        <v>0</v>
      </c>
      <c r="E110" s="195">
        <v>0</v>
      </c>
      <c r="F110" s="195">
        <v>0</v>
      </c>
      <c r="G110" s="195">
        <v>0</v>
      </c>
      <c r="H110" s="195">
        <v>0</v>
      </c>
      <c r="I110" s="195">
        <v>0</v>
      </c>
      <c r="J110" s="196"/>
    </row>
    <row r="111" spans="1:10" x14ac:dyDescent="0.25">
      <c r="A111" s="195" t="s">
        <v>70</v>
      </c>
      <c r="B111" s="196">
        <v>1350</v>
      </c>
      <c r="C111" s="226">
        <v>0</v>
      </c>
      <c r="D111" s="195">
        <v>0</v>
      </c>
      <c r="E111" s="195">
        <v>0</v>
      </c>
      <c r="F111" s="195">
        <v>0</v>
      </c>
      <c r="G111" s="195">
        <v>0</v>
      </c>
      <c r="H111" s="195">
        <v>0</v>
      </c>
      <c r="I111" s="195">
        <v>0</v>
      </c>
      <c r="J111" s="196"/>
    </row>
    <row r="112" spans="1:10" x14ac:dyDescent="0.25">
      <c r="A112" s="195" t="s">
        <v>71</v>
      </c>
      <c r="B112" s="196">
        <v>1360</v>
      </c>
      <c r="C112" s="226">
        <v>9.4</v>
      </c>
      <c r="D112" s="195">
        <v>0</v>
      </c>
      <c r="E112" s="195">
        <v>0</v>
      </c>
      <c r="F112" s="195">
        <v>0</v>
      </c>
      <c r="G112" s="195">
        <v>0</v>
      </c>
      <c r="H112" s="195">
        <v>0</v>
      </c>
      <c r="I112" s="195">
        <v>0</v>
      </c>
      <c r="J112" s="196"/>
    </row>
    <row r="113" spans="1:10" x14ac:dyDescent="0.25">
      <c r="A113" s="195" t="s">
        <v>72</v>
      </c>
      <c r="B113" s="196">
        <v>1370</v>
      </c>
      <c r="C113" s="226">
        <v>0</v>
      </c>
      <c r="D113" s="195">
        <v>0</v>
      </c>
      <c r="E113" s="195">
        <v>0</v>
      </c>
      <c r="F113" s="195">
        <v>0</v>
      </c>
      <c r="G113" s="195">
        <v>0</v>
      </c>
      <c r="H113" s="195">
        <v>0</v>
      </c>
      <c r="I113" s="195">
        <v>0</v>
      </c>
      <c r="J113" s="196"/>
    </row>
    <row r="114" spans="1:10" x14ac:dyDescent="0.25">
      <c r="A114" s="195" t="s">
        <v>276</v>
      </c>
      <c r="B114" s="196">
        <v>1380</v>
      </c>
      <c r="C114" s="226">
        <v>223</v>
      </c>
      <c r="D114" s="195">
        <v>3.6</v>
      </c>
      <c r="E114" s="195">
        <v>3.6</v>
      </c>
      <c r="F114" s="195">
        <v>3.6</v>
      </c>
      <c r="G114" s="195">
        <v>0</v>
      </c>
      <c r="H114" s="195">
        <v>0</v>
      </c>
      <c r="I114" s="195">
        <v>0</v>
      </c>
      <c r="J114" s="196"/>
    </row>
    <row r="115" spans="1:10" ht="26.25" x14ac:dyDescent="0.25">
      <c r="A115" s="195" t="s">
        <v>73</v>
      </c>
      <c r="B115" s="196">
        <v>1390</v>
      </c>
      <c r="C115" s="226">
        <v>0</v>
      </c>
      <c r="D115" s="195">
        <v>0</v>
      </c>
      <c r="E115" s="195">
        <v>0</v>
      </c>
      <c r="F115" s="195">
        <v>0</v>
      </c>
      <c r="G115" s="195">
        <v>0</v>
      </c>
      <c r="H115" s="195">
        <v>0</v>
      </c>
      <c r="I115" s="195">
        <v>0</v>
      </c>
      <c r="J115" s="196"/>
    </row>
    <row r="116" spans="1:10" x14ac:dyDescent="0.25">
      <c r="A116" s="195" t="s">
        <v>48</v>
      </c>
      <c r="B116" s="196">
        <v>1400</v>
      </c>
      <c r="C116" s="226">
        <v>0</v>
      </c>
      <c r="D116" s="226">
        <v>0</v>
      </c>
      <c r="E116" s="226">
        <v>0</v>
      </c>
      <c r="F116" s="226">
        <v>0</v>
      </c>
      <c r="G116" s="226">
        <v>0</v>
      </c>
      <c r="H116" s="226">
        <v>0</v>
      </c>
      <c r="I116" s="226">
        <v>0</v>
      </c>
      <c r="J116" s="196"/>
    </row>
    <row r="117" spans="1:10" ht="26.25" x14ac:dyDescent="0.25">
      <c r="A117" s="195" t="s">
        <v>74</v>
      </c>
      <c r="B117" s="196">
        <v>1410</v>
      </c>
      <c r="C117" s="226">
        <v>0</v>
      </c>
      <c r="D117" s="195">
        <v>108.4</v>
      </c>
      <c r="E117" s="195">
        <v>117.9</v>
      </c>
      <c r="F117" s="195">
        <v>44.5</v>
      </c>
      <c r="G117" s="195">
        <v>33.299999999999997</v>
      </c>
      <c r="H117" s="195">
        <v>7.1</v>
      </c>
      <c r="I117" s="195">
        <v>33</v>
      </c>
      <c r="J117" s="196"/>
    </row>
    <row r="118" spans="1:10" ht="14.25" customHeight="1" x14ac:dyDescent="0.25">
      <c r="A118" s="195" t="s">
        <v>75</v>
      </c>
      <c r="B118" s="196">
        <v>1420</v>
      </c>
      <c r="C118" s="226">
        <v>0</v>
      </c>
      <c r="D118" s="226">
        <v>0</v>
      </c>
      <c r="E118" s="226">
        <v>0</v>
      </c>
      <c r="F118" s="226">
        <v>0</v>
      </c>
      <c r="G118" s="226">
        <v>0</v>
      </c>
      <c r="H118" s="226">
        <v>0</v>
      </c>
      <c r="I118" s="226">
        <v>0</v>
      </c>
      <c r="J118" s="196"/>
    </row>
    <row r="119" spans="1:10" ht="26.25" x14ac:dyDescent="0.25">
      <c r="A119" s="243" t="s">
        <v>416</v>
      </c>
      <c r="B119" s="196">
        <v>1430</v>
      </c>
      <c r="C119" s="226">
        <v>0</v>
      </c>
      <c r="D119" s="195">
        <v>0</v>
      </c>
      <c r="E119" s="195">
        <v>0</v>
      </c>
      <c r="F119" s="195">
        <v>0</v>
      </c>
      <c r="G119" s="195">
        <v>0</v>
      </c>
      <c r="H119" s="195">
        <v>0</v>
      </c>
      <c r="I119" s="195">
        <v>0</v>
      </c>
      <c r="J119" s="196"/>
    </row>
    <row r="120" spans="1:10" x14ac:dyDescent="0.25">
      <c r="A120" s="195" t="s">
        <v>76</v>
      </c>
      <c r="B120" s="196">
        <v>1440</v>
      </c>
      <c r="C120" s="226">
        <v>0</v>
      </c>
      <c r="D120" s="226">
        <v>0</v>
      </c>
      <c r="E120" s="226">
        <v>0</v>
      </c>
      <c r="F120" s="226">
        <v>0</v>
      </c>
      <c r="G120" s="226">
        <v>0</v>
      </c>
      <c r="H120" s="226">
        <v>0</v>
      </c>
      <c r="I120" s="226">
        <v>0</v>
      </c>
      <c r="J120" s="196"/>
    </row>
    <row r="121" spans="1:10" x14ac:dyDescent="0.25">
      <c r="A121" s="195" t="s">
        <v>36</v>
      </c>
      <c r="B121" s="228" t="s">
        <v>379</v>
      </c>
      <c r="C121" s="225">
        <v>0</v>
      </c>
      <c r="D121" s="225">
        <v>0</v>
      </c>
      <c r="E121" s="225">
        <v>0</v>
      </c>
      <c r="F121" s="225">
        <v>0</v>
      </c>
      <c r="G121" s="225">
        <v>0</v>
      </c>
      <c r="H121" s="225">
        <v>0</v>
      </c>
      <c r="I121" s="225">
        <v>0</v>
      </c>
      <c r="J121" s="196"/>
    </row>
    <row r="122" spans="1:10" x14ac:dyDescent="0.25">
      <c r="A122" s="195" t="s">
        <v>60</v>
      </c>
      <c r="B122" s="196">
        <v>1450</v>
      </c>
      <c r="C122" s="226">
        <v>13.4</v>
      </c>
      <c r="D122" s="195">
        <v>14.2</v>
      </c>
      <c r="E122" s="195">
        <v>14.2</v>
      </c>
      <c r="F122" s="195">
        <v>3.55</v>
      </c>
      <c r="G122" s="195">
        <v>3.55</v>
      </c>
      <c r="H122" s="195">
        <v>3.55</v>
      </c>
      <c r="I122" s="195">
        <v>3.55</v>
      </c>
      <c r="J122" s="196"/>
    </row>
    <row r="123" spans="1:10" ht="51" x14ac:dyDescent="0.25">
      <c r="A123" s="195" t="s">
        <v>77</v>
      </c>
      <c r="B123" s="196">
        <v>1460</v>
      </c>
      <c r="C123" s="196"/>
      <c r="D123" s="195"/>
      <c r="E123" s="195"/>
      <c r="F123" s="195"/>
      <c r="G123" s="195"/>
      <c r="H123" s="195"/>
      <c r="I123" s="195"/>
      <c r="J123" s="244" t="s">
        <v>280</v>
      </c>
    </row>
    <row r="124" spans="1:10" x14ac:dyDescent="0.25">
      <c r="A124" s="195"/>
      <c r="B124" s="228" t="s">
        <v>277</v>
      </c>
      <c r="C124" s="228"/>
      <c r="D124" s="195"/>
      <c r="E124" s="195"/>
      <c r="F124" s="195"/>
      <c r="G124" s="195"/>
      <c r="H124" s="195"/>
      <c r="I124" s="195"/>
      <c r="J124" s="196"/>
    </row>
    <row r="125" spans="1:10" x14ac:dyDescent="0.25">
      <c r="A125" s="241" t="s">
        <v>78</v>
      </c>
      <c r="B125" s="229">
        <v>1500</v>
      </c>
      <c r="C125" s="229">
        <v>0</v>
      </c>
      <c r="D125" s="195">
        <v>0</v>
      </c>
      <c r="E125" s="195">
        <v>0</v>
      </c>
      <c r="F125" s="195">
        <v>0</v>
      </c>
      <c r="G125" s="195">
        <v>0</v>
      </c>
      <c r="H125" s="195">
        <v>0</v>
      </c>
      <c r="I125" s="195">
        <v>0</v>
      </c>
      <c r="J125" s="196" t="s">
        <v>79</v>
      </c>
    </row>
    <row r="126" spans="1:10" x14ac:dyDescent="0.25">
      <c r="A126" s="195" t="s">
        <v>80</v>
      </c>
      <c r="B126" s="196">
        <v>1510</v>
      </c>
      <c r="C126" s="196"/>
      <c r="D126" s="195"/>
      <c r="E126" s="195"/>
      <c r="F126" s="195"/>
      <c r="G126" s="195"/>
      <c r="H126" s="195"/>
      <c r="I126" s="195"/>
      <c r="J126" s="196"/>
    </row>
    <row r="127" spans="1:10" x14ac:dyDescent="0.25">
      <c r="A127" s="195" t="s">
        <v>56</v>
      </c>
      <c r="B127" s="196">
        <v>1520</v>
      </c>
      <c r="C127" s="196"/>
      <c r="D127" s="195"/>
      <c r="E127" s="195"/>
      <c r="F127" s="195"/>
      <c r="G127" s="195"/>
      <c r="H127" s="195"/>
      <c r="I127" s="195"/>
      <c r="J127" s="196"/>
    </row>
    <row r="128" spans="1:10" x14ac:dyDescent="0.25">
      <c r="A128" s="195" t="s">
        <v>57</v>
      </c>
      <c r="B128" s="196">
        <v>1530</v>
      </c>
      <c r="C128" s="196"/>
      <c r="D128" s="195"/>
      <c r="E128" s="195"/>
      <c r="F128" s="195"/>
      <c r="G128" s="195"/>
      <c r="H128" s="195"/>
      <c r="I128" s="195"/>
      <c r="J128" s="196"/>
    </row>
    <row r="129" spans="1:10" x14ac:dyDescent="0.25">
      <c r="A129" s="195" t="s">
        <v>60</v>
      </c>
      <c r="B129" s="196">
        <v>1540</v>
      </c>
      <c r="C129" s="196"/>
      <c r="D129" s="195"/>
      <c r="E129" s="195"/>
      <c r="F129" s="195"/>
      <c r="G129" s="195"/>
      <c r="H129" s="195"/>
      <c r="I129" s="195"/>
      <c r="J129" s="196"/>
    </row>
    <row r="130" spans="1:10" ht="39" x14ac:dyDescent="0.25">
      <c r="A130" s="195" t="s">
        <v>453</v>
      </c>
      <c r="B130" s="196">
        <v>1550</v>
      </c>
      <c r="C130" s="196"/>
      <c r="D130" s="195"/>
      <c r="E130" s="195"/>
      <c r="F130" s="195"/>
      <c r="G130" s="195"/>
      <c r="H130" s="195"/>
      <c r="I130" s="195"/>
      <c r="J130" s="196" t="s">
        <v>82</v>
      </c>
    </row>
    <row r="131" spans="1:10" x14ac:dyDescent="0.25">
      <c r="A131" s="195" t="s">
        <v>36</v>
      </c>
      <c r="B131" s="230">
        <v>1551</v>
      </c>
      <c r="C131" s="230"/>
      <c r="D131" s="195"/>
      <c r="E131" s="195"/>
      <c r="F131" s="195"/>
      <c r="G131" s="195"/>
      <c r="H131" s="195"/>
      <c r="I131" s="195"/>
      <c r="J131" s="195"/>
    </row>
    <row r="132" spans="1:10" ht="25.5" x14ac:dyDescent="0.25">
      <c r="A132" s="22" t="s">
        <v>454</v>
      </c>
      <c r="B132" s="231">
        <v>1600</v>
      </c>
      <c r="C132" s="231">
        <v>0</v>
      </c>
      <c r="D132" s="195">
        <v>0</v>
      </c>
      <c r="E132" s="195">
        <v>0</v>
      </c>
      <c r="F132" s="195">
        <v>0</v>
      </c>
      <c r="G132" s="195">
        <v>0</v>
      </c>
      <c r="H132" s="195">
        <v>0</v>
      </c>
      <c r="I132" s="195">
        <v>0</v>
      </c>
      <c r="J132" s="195"/>
    </row>
    <row r="133" spans="1:10" ht="25.5" x14ac:dyDescent="0.25">
      <c r="A133" s="22" t="s">
        <v>83</v>
      </c>
      <c r="B133" s="231">
        <v>1700</v>
      </c>
      <c r="C133" s="231">
        <v>0</v>
      </c>
      <c r="D133" s="195">
        <v>0</v>
      </c>
      <c r="E133" s="195">
        <v>0</v>
      </c>
      <c r="F133" s="195">
        <v>0</v>
      </c>
      <c r="G133" s="195">
        <v>0</v>
      </c>
      <c r="H133" s="195">
        <v>0</v>
      </c>
      <c r="I133" s="195">
        <v>0</v>
      </c>
      <c r="J133" s="195"/>
    </row>
    <row r="134" spans="1:10" x14ac:dyDescent="0.25">
      <c r="A134" s="270" t="s">
        <v>84</v>
      </c>
      <c r="B134" s="271"/>
      <c r="C134" s="271"/>
      <c r="D134" s="271"/>
      <c r="E134" s="271"/>
      <c r="F134" s="271"/>
      <c r="G134" s="271"/>
      <c r="H134" s="271"/>
      <c r="I134" s="271"/>
      <c r="J134" s="272"/>
    </row>
    <row r="135" spans="1:10" x14ac:dyDescent="0.25">
      <c r="A135" s="195" t="s">
        <v>56</v>
      </c>
      <c r="B135" s="196">
        <v>2000</v>
      </c>
      <c r="C135" s="226">
        <v>3090.3</v>
      </c>
      <c r="D135" s="195">
        <f>D91+D108</f>
        <v>4152.6000000000004</v>
      </c>
      <c r="E135" s="195">
        <f t="shared" ref="E135" si="5">E91+E108</f>
        <v>5067.8</v>
      </c>
      <c r="F135" s="195">
        <f>F91+F108</f>
        <v>1266.95</v>
      </c>
      <c r="G135" s="195">
        <f t="shared" ref="G135:I135" si="6">G91+G108</f>
        <v>1266.95</v>
      </c>
      <c r="H135" s="195">
        <f t="shared" si="6"/>
        <v>1266.95</v>
      </c>
      <c r="I135" s="195">
        <f t="shared" si="6"/>
        <v>1266.95</v>
      </c>
      <c r="J135" s="196" t="s">
        <v>435</v>
      </c>
    </row>
    <row r="136" spans="1:10" x14ac:dyDescent="0.25">
      <c r="A136" s="200" t="s">
        <v>86</v>
      </c>
      <c r="B136" s="228">
        <v>2001</v>
      </c>
      <c r="C136" s="226">
        <v>3090.3</v>
      </c>
      <c r="D136" s="195">
        <v>4152.6000000000004</v>
      </c>
      <c r="E136" s="195">
        <v>5067.8</v>
      </c>
      <c r="F136" s="195">
        <f>F135</f>
        <v>1266.95</v>
      </c>
      <c r="G136" s="195">
        <f t="shared" ref="G136:I136" si="7">G135</f>
        <v>1266.95</v>
      </c>
      <c r="H136" s="195">
        <f t="shared" si="7"/>
        <v>1266.95</v>
      </c>
      <c r="I136" s="195">
        <f t="shared" si="7"/>
        <v>1266.95</v>
      </c>
      <c r="J136" s="196"/>
    </row>
    <row r="137" spans="1:10" x14ac:dyDescent="0.25">
      <c r="A137" s="195" t="s">
        <v>57</v>
      </c>
      <c r="B137" s="196">
        <v>2010</v>
      </c>
      <c r="C137" s="226">
        <v>652.29999999999995</v>
      </c>
      <c r="D137" s="195">
        <f>D109+D92</f>
        <v>874.59999999999991</v>
      </c>
      <c r="E137" s="195">
        <v>1114.3</v>
      </c>
      <c r="F137" s="245">
        <v>278.60000000000002</v>
      </c>
      <c r="G137" s="245">
        <v>278.60000000000002</v>
      </c>
      <c r="H137" s="245">
        <v>278.60000000000002</v>
      </c>
      <c r="I137" s="245">
        <v>278.5</v>
      </c>
      <c r="J137" s="196" t="s">
        <v>436</v>
      </c>
    </row>
    <row r="138" spans="1:10" x14ac:dyDescent="0.25">
      <c r="A138" s="200" t="s">
        <v>86</v>
      </c>
      <c r="B138" s="246">
        <v>2011</v>
      </c>
      <c r="C138" s="224">
        <v>652.29999999999995</v>
      </c>
      <c r="D138" s="206">
        <v>874.6</v>
      </c>
      <c r="E138" s="206">
        <v>1114.3</v>
      </c>
      <c r="F138" s="245">
        <f>F109+F92</f>
        <v>278.64999999999998</v>
      </c>
      <c r="G138" s="245">
        <f t="shared" ref="G138:I138" si="8">G109+G92</f>
        <v>278.55</v>
      </c>
      <c r="H138" s="245">
        <f t="shared" si="8"/>
        <v>278.55</v>
      </c>
      <c r="I138" s="245">
        <f t="shared" si="8"/>
        <v>278.55</v>
      </c>
      <c r="J138" s="196"/>
    </row>
    <row r="139" spans="1:10" x14ac:dyDescent="0.25">
      <c r="A139" s="195" t="s">
        <v>80</v>
      </c>
      <c r="B139" s="239">
        <v>2020</v>
      </c>
      <c r="C139" s="224">
        <v>929.4</v>
      </c>
      <c r="D139" s="206">
        <f>D79+D82+D102</f>
        <v>1597.4</v>
      </c>
      <c r="E139" s="206">
        <f t="shared" ref="E139" si="9">E79+E82+E102</f>
        <v>2494.9</v>
      </c>
      <c r="F139" s="206">
        <f>F79+F82+F102</f>
        <v>1458.9</v>
      </c>
      <c r="G139" s="206">
        <f t="shared" ref="G139:I139" si="10">G79+G82+G102</f>
        <v>334.5</v>
      </c>
      <c r="H139" s="206">
        <f t="shared" si="10"/>
        <v>334.6</v>
      </c>
      <c r="I139" s="206">
        <f t="shared" si="10"/>
        <v>366.9</v>
      </c>
      <c r="J139" s="196" t="s">
        <v>437</v>
      </c>
    </row>
    <row r="140" spans="1:10" x14ac:dyDescent="0.25">
      <c r="A140" s="200" t="s">
        <v>86</v>
      </c>
      <c r="B140" s="246">
        <v>2021</v>
      </c>
      <c r="C140" s="224">
        <v>929.4</v>
      </c>
      <c r="D140" s="206">
        <v>1306.5999999999999</v>
      </c>
      <c r="E140" s="206">
        <v>2105.8000000000002</v>
      </c>
      <c r="F140" s="206">
        <v>1400</v>
      </c>
      <c r="G140" s="206">
        <v>235</v>
      </c>
      <c r="H140" s="206">
        <v>235</v>
      </c>
      <c r="I140" s="206">
        <v>235.8</v>
      </c>
      <c r="J140" s="196"/>
    </row>
    <row r="141" spans="1:10" ht="26.25" x14ac:dyDescent="0.25">
      <c r="A141" s="195" t="s">
        <v>74</v>
      </c>
      <c r="B141" s="239">
        <v>2030</v>
      </c>
      <c r="C141" s="224"/>
      <c r="D141" s="206">
        <v>108.4</v>
      </c>
      <c r="E141" s="206">
        <v>117.9</v>
      </c>
      <c r="F141" s="206">
        <v>44.5</v>
      </c>
      <c r="G141" s="206">
        <v>33.299999999999997</v>
      </c>
      <c r="H141" s="206">
        <v>7.1</v>
      </c>
      <c r="I141" s="206">
        <v>33</v>
      </c>
      <c r="J141" s="196" t="s">
        <v>438</v>
      </c>
    </row>
    <row r="142" spans="1:10" x14ac:dyDescent="0.25">
      <c r="A142" s="200" t="s">
        <v>86</v>
      </c>
      <c r="B142" s="246">
        <v>2031</v>
      </c>
      <c r="C142" s="224">
        <v>0</v>
      </c>
      <c r="D142" s="206">
        <v>103.5</v>
      </c>
      <c r="E142" s="206">
        <v>117.9</v>
      </c>
      <c r="F142" s="206">
        <v>44.5</v>
      </c>
      <c r="G142" s="206">
        <v>33.299999999999997</v>
      </c>
      <c r="H142" s="206">
        <v>7.1</v>
      </c>
      <c r="I142" s="206">
        <v>33</v>
      </c>
      <c r="J142" s="196"/>
    </row>
    <row r="143" spans="1:10" x14ac:dyDescent="0.25">
      <c r="A143" s="195" t="s">
        <v>60</v>
      </c>
      <c r="B143" s="239">
        <v>2040</v>
      </c>
      <c r="C143" s="224">
        <v>566.70000000000005</v>
      </c>
      <c r="D143" s="206">
        <v>618.4</v>
      </c>
      <c r="E143" s="206">
        <v>618.4</v>
      </c>
      <c r="F143" s="206">
        <f>F97+F122</f>
        <v>154.60000000000002</v>
      </c>
      <c r="G143" s="206">
        <f>G97+G122</f>
        <v>154.60000000000002</v>
      </c>
      <c r="H143" s="206">
        <f>H97+H122</f>
        <v>154.60000000000002</v>
      </c>
      <c r="I143" s="206">
        <f>I97+I122</f>
        <v>154.60000000000002</v>
      </c>
      <c r="J143" s="196" t="s">
        <v>439</v>
      </c>
    </row>
    <row r="144" spans="1:10" ht="26.25" x14ac:dyDescent="0.25">
      <c r="A144" s="195" t="s">
        <v>87</v>
      </c>
      <c r="B144" s="239">
        <v>2050</v>
      </c>
      <c r="C144" s="224">
        <v>423.3</v>
      </c>
      <c r="D144" s="206">
        <f>D114+D105+D103+D96</f>
        <v>145</v>
      </c>
      <c r="E144" s="206">
        <v>175.8</v>
      </c>
      <c r="F144" s="206">
        <v>132.94</v>
      </c>
      <c r="G144" s="206">
        <v>1.74</v>
      </c>
      <c r="H144" s="206">
        <v>1.74</v>
      </c>
      <c r="I144" s="206">
        <v>39.340000000000003</v>
      </c>
      <c r="J144" s="196" t="s">
        <v>440</v>
      </c>
    </row>
    <row r="145" spans="1:10" x14ac:dyDescent="0.25">
      <c r="A145" s="200" t="s">
        <v>86</v>
      </c>
      <c r="B145" s="246">
        <v>2051</v>
      </c>
      <c r="C145" s="224">
        <v>302.3</v>
      </c>
      <c r="D145" s="206">
        <v>145</v>
      </c>
      <c r="E145" s="206">
        <v>175.8</v>
      </c>
      <c r="F145" s="206">
        <v>132.9</v>
      </c>
      <c r="G145" s="206">
        <v>0</v>
      </c>
      <c r="H145" s="206">
        <v>1.7</v>
      </c>
      <c r="I145" s="206">
        <v>39.299999999999997</v>
      </c>
      <c r="J145" s="196"/>
    </row>
    <row r="146" spans="1:10" ht="26.25" x14ac:dyDescent="0.25">
      <c r="A146" s="241" t="s">
        <v>88</v>
      </c>
      <c r="B146" s="247">
        <v>2060</v>
      </c>
      <c r="C146" s="232">
        <f>C135+C137+C139+C141+C143+C144</f>
        <v>5662</v>
      </c>
      <c r="D146" s="248">
        <f t="shared" ref="D146:H146" si="11">D135+D137+D139+D141+D143+D144</f>
        <v>7496.4</v>
      </c>
      <c r="E146" s="248">
        <f t="shared" si="11"/>
        <v>9589.0999999999985</v>
      </c>
      <c r="F146" s="249">
        <f>F135+F137+F139+F141+F143+F144</f>
        <v>3336.4900000000002</v>
      </c>
      <c r="G146" s="249">
        <f t="shared" si="11"/>
        <v>2069.69</v>
      </c>
      <c r="H146" s="249">
        <f t="shared" si="11"/>
        <v>2043.59</v>
      </c>
      <c r="I146" s="249">
        <f>I135+I137+I139+I141+I143+I144</f>
        <v>2139.29</v>
      </c>
      <c r="J146" s="196"/>
    </row>
    <row r="147" spans="1:10" x14ac:dyDescent="0.25">
      <c r="A147" s="273" t="s">
        <v>89</v>
      </c>
      <c r="B147" s="274"/>
      <c r="C147" s="274"/>
      <c r="D147" s="274"/>
      <c r="E147" s="274"/>
      <c r="F147" s="274"/>
      <c r="G147" s="274"/>
      <c r="H147" s="274"/>
      <c r="I147" s="274"/>
      <c r="J147" s="275"/>
    </row>
    <row r="148" spans="1:10" ht="20.25" customHeight="1" x14ac:dyDescent="0.25">
      <c r="A148" s="22" t="s">
        <v>90</v>
      </c>
      <c r="B148" s="247">
        <v>3000</v>
      </c>
      <c r="C148" s="232">
        <v>0</v>
      </c>
      <c r="D148" s="232">
        <v>0</v>
      </c>
      <c r="E148" s="232">
        <v>0</v>
      </c>
      <c r="F148" s="232">
        <v>0</v>
      </c>
      <c r="G148" s="232">
        <v>0</v>
      </c>
      <c r="H148" s="232">
        <v>0</v>
      </c>
      <c r="I148" s="232">
        <v>0</v>
      </c>
      <c r="J148" s="196" t="s">
        <v>91</v>
      </c>
    </row>
    <row r="149" spans="1:10" ht="25.5" x14ac:dyDescent="0.25">
      <c r="A149" s="32" t="s">
        <v>92</v>
      </c>
      <c r="B149" s="246">
        <v>3001</v>
      </c>
      <c r="C149" s="233"/>
      <c r="D149" s="224"/>
      <c r="E149" s="224"/>
      <c r="F149" s="224"/>
      <c r="G149" s="224"/>
      <c r="H149" s="224"/>
      <c r="I149" s="224"/>
      <c r="J149" s="196"/>
    </row>
    <row r="150" spans="1:10" ht="25.5" x14ac:dyDescent="0.25">
      <c r="A150" s="32" t="s">
        <v>93</v>
      </c>
      <c r="B150" s="246">
        <v>3002</v>
      </c>
      <c r="C150" s="233"/>
      <c r="D150" s="224"/>
      <c r="E150" s="224"/>
      <c r="F150" s="224"/>
      <c r="G150" s="224"/>
      <c r="H150" s="224"/>
      <c r="I150" s="224"/>
      <c r="J150" s="196"/>
    </row>
    <row r="151" spans="1:10" ht="26.25" x14ac:dyDescent="0.25">
      <c r="A151" s="22" t="s">
        <v>94</v>
      </c>
      <c r="B151" s="247">
        <v>3100</v>
      </c>
      <c r="C151" s="232">
        <v>0</v>
      </c>
      <c r="D151" s="224">
        <v>0</v>
      </c>
      <c r="E151" s="224">
        <v>0</v>
      </c>
      <c r="F151" s="224">
        <v>0</v>
      </c>
      <c r="G151" s="224">
        <v>0</v>
      </c>
      <c r="H151" s="224">
        <v>0</v>
      </c>
      <c r="I151" s="224">
        <v>0</v>
      </c>
      <c r="J151" s="196" t="s">
        <v>95</v>
      </c>
    </row>
    <row r="152" spans="1:10" x14ac:dyDescent="0.25">
      <c r="A152" s="23" t="s">
        <v>96</v>
      </c>
      <c r="B152" s="196">
        <v>3110</v>
      </c>
      <c r="C152" s="196"/>
      <c r="D152" s="195"/>
      <c r="E152" s="195"/>
      <c r="F152" s="195"/>
      <c r="G152" s="195"/>
      <c r="H152" s="195"/>
      <c r="I152" s="195"/>
      <c r="J152" s="196"/>
    </row>
    <row r="153" spans="1:10" x14ac:dyDescent="0.25">
      <c r="A153" s="200" t="s">
        <v>86</v>
      </c>
      <c r="B153" s="228">
        <v>3111</v>
      </c>
      <c r="C153" s="228"/>
      <c r="D153" s="195"/>
      <c r="E153" s="195"/>
      <c r="F153" s="195"/>
      <c r="G153" s="195"/>
      <c r="H153" s="195"/>
      <c r="I153" s="195"/>
      <c r="J153" s="196"/>
    </row>
    <row r="154" spans="1:10" ht="25.5" x14ac:dyDescent="0.25">
      <c r="A154" s="23" t="s">
        <v>97</v>
      </c>
      <c r="B154" s="196">
        <v>3120</v>
      </c>
      <c r="C154" s="196"/>
      <c r="D154" s="195"/>
      <c r="E154" s="195"/>
      <c r="F154" s="195"/>
      <c r="G154" s="195"/>
      <c r="H154" s="195"/>
      <c r="I154" s="195"/>
      <c r="J154" s="196"/>
    </row>
    <row r="155" spans="1:10" x14ac:dyDescent="0.25">
      <c r="A155" s="200" t="s">
        <v>86</v>
      </c>
      <c r="B155" s="228">
        <v>3121</v>
      </c>
      <c r="C155" s="228"/>
      <c r="D155" s="195"/>
      <c r="E155" s="195"/>
      <c r="F155" s="195"/>
      <c r="G155" s="195"/>
      <c r="H155" s="195"/>
      <c r="I155" s="195"/>
      <c r="J155" s="196"/>
    </row>
    <row r="156" spans="1:10" ht="25.5" x14ac:dyDescent="0.25">
      <c r="A156" s="23" t="s">
        <v>98</v>
      </c>
      <c r="B156" s="196">
        <v>3130</v>
      </c>
      <c r="C156" s="196"/>
      <c r="D156" s="245"/>
      <c r="E156" s="245"/>
      <c r="F156" s="245"/>
      <c r="G156" s="245"/>
      <c r="H156" s="245"/>
      <c r="I156" s="245"/>
      <c r="J156" s="196"/>
    </row>
    <row r="157" spans="1:10" x14ac:dyDescent="0.25">
      <c r="A157" s="200" t="s">
        <v>86</v>
      </c>
      <c r="B157" s="228">
        <v>3131</v>
      </c>
      <c r="C157" s="228"/>
      <c r="D157" s="245"/>
      <c r="E157" s="245"/>
      <c r="F157" s="245"/>
      <c r="G157" s="245"/>
      <c r="H157" s="245"/>
      <c r="I157" s="245"/>
      <c r="J157" s="196"/>
    </row>
    <row r="158" spans="1:10" ht="25.5" x14ac:dyDescent="0.25">
      <c r="A158" s="23" t="s">
        <v>99</v>
      </c>
      <c r="B158" s="196">
        <v>3140</v>
      </c>
      <c r="C158" s="196"/>
      <c r="D158" s="245"/>
      <c r="E158" s="245"/>
      <c r="F158" s="245"/>
      <c r="G158" s="245"/>
      <c r="H158" s="245"/>
      <c r="I158" s="245"/>
      <c r="J158" s="196"/>
    </row>
    <row r="159" spans="1:10" x14ac:dyDescent="0.25">
      <c r="A159" s="200" t="s">
        <v>86</v>
      </c>
      <c r="B159" s="228">
        <v>3141</v>
      </c>
      <c r="C159" s="228"/>
      <c r="D159" s="245"/>
      <c r="E159" s="245"/>
      <c r="F159" s="245"/>
      <c r="G159" s="245"/>
      <c r="H159" s="245"/>
      <c r="I159" s="245"/>
      <c r="J159" s="196"/>
    </row>
    <row r="160" spans="1:10" ht="38.25" x14ac:dyDescent="0.25">
      <c r="A160" s="23" t="s">
        <v>100</v>
      </c>
      <c r="B160" s="196">
        <v>3150</v>
      </c>
      <c r="C160" s="196"/>
      <c r="D160" s="245"/>
      <c r="E160" s="245"/>
      <c r="F160" s="245"/>
      <c r="G160" s="245"/>
      <c r="H160" s="245"/>
      <c r="I160" s="245"/>
      <c r="J160" s="196"/>
    </row>
    <row r="161" spans="1:10" x14ac:dyDescent="0.25">
      <c r="A161" s="200" t="s">
        <v>86</v>
      </c>
      <c r="B161" s="228">
        <v>3151</v>
      </c>
      <c r="C161" s="228"/>
      <c r="D161" s="245"/>
      <c r="E161" s="245"/>
      <c r="F161" s="245"/>
      <c r="G161" s="245"/>
      <c r="H161" s="245"/>
      <c r="I161" s="245"/>
      <c r="J161" s="196"/>
    </row>
    <row r="162" spans="1:10" x14ac:dyDescent="0.25">
      <c r="A162" s="23" t="s">
        <v>101</v>
      </c>
      <c r="B162" s="196">
        <v>3160</v>
      </c>
      <c r="C162" s="196"/>
      <c r="D162" s="245"/>
      <c r="E162" s="245"/>
      <c r="F162" s="245"/>
      <c r="G162" s="245"/>
      <c r="H162" s="245"/>
      <c r="I162" s="245"/>
      <c r="J162" s="196"/>
    </row>
    <row r="163" spans="1:10" x14ac:dyDescent="0.25">
      <c r="A163" s="200" t="s">
        <v>86</v>
      </c>
      <c r="B163" s="228">
        <v>3161</v>
      </c>
      <c r="C163" s="228"/>
      <c r="D163" s="245"/>
      <c r="E163" s="245"/>
      <c r="F163" s="245"/>
      <c r="G163" s="245"/>
      <c r="H163" s="245"/>
      <c r="I163" s="245"/>
      <c r="J163" s="196"/>
    </row>
    <row r="164" spans="1:10" x14ac:dyDescent="0.25">
      <c r="A164" s="278" t="s">
        <v>102</v>
      </c>
      <c r="B164" s="279"/>
      <c r="C164" s="279"/>
      <c r="D164" s="279"/>
      <c r="E164" s="279"/>
      <c r="F164" s="279"/>
      <c r="G164" s="279"/>
      <c r="H164" s="279"/>
      <c r="I164" s="279"/>
      <c r="J164" s="280"/>
    </row>
    <row r="165" spans="1:10" ht="25.5" x14ac:dyDescent="0.25">
      <c r="A165" s="22" t="s">
        <v>103</v>
      </c>
      <c r="B165" s="229">
        <v>4000</v>
      </c>
      <c r="C165" s="227">
        <v>0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196" t="s">
        <v>104</v>
      </c>
    </row>
    <row r="166" spans="1:10" x14ac:dyDescent="0.25">
      <c r="A166" s="33" t="s">
        <v>105</v>
      </c>
      <c r="B166" s="228">
        <v>4001</v>
      </c>
      <c r="C166" s="225"/>
      <c r="D166" s="245"/>
      <c r="E166" s="245"/>
      <c r="F166" s="245"/>
      <c r="G166" s="245"/>
      <c r="H166" s="245"/>
      <c r="I166" s="245"/>
      <c r="J166" s="196"/>
    </row>
    <row r="167" spans="1:10" x14ac:dyDescent="0.25">
      <c r="A167" s="33" t="s">
        <v>106</v>
      </c>
      <c r="B167" s="228">
        <v>4002</v>
      </c>
      <c r="C167" s="225"/>
      <c r="D167" s="245"/>
      <c r="E167" s="245"/>
      <c r="F167" s="245"/>
      <c r="G167" s="245"/>
      <c r="H167" s="245"/>
      <c r="I167" s="245"/>
      <c r="J167" s="196"/>
    </row>
    <row r="168" spans="1:10" x14ac:dyDescent="0.25">
      <c r="A168" s="33" t="s">
        <v>107</v>
      </c>
      <c r="B168" s="228">
        <v>4003</v>
      </c>
      <c r="C168" s="225"/>
      <c r="D168" s="245"/>
      <c r="E168" s="245"/>
      <c r="F168" s="245"/>
      <c r="G168" s="245"/>
      <c r="H168" s="245"/>
      <c r="I168" s="245"/>
      <c r="J168" s="196"/>
    </row>
    <row r="169" spans="1:10" x14ac:dyDescent="0.25">
      <c r="A169" s="23" t="s">
        <v>108</v>
      </c>
      <c r="B169" s="196">
        <v>4010</v>
      </c>
      <c r="C169" s="226"/>
      <c r="D169" s="245"/>
      <c r="E169" s="245"/>
      <c r="F169" s="245"/>
      <c r="G169" s="245"/>
      <c r="H169" s="245"/>
      <c r="I169" s="245"/>
      <c r="J169" s="196"/>
    </row>
    <row r="170" spans="1:10" ht="25.5" x14ac:dyDescent="0.25">
      <c r="A170" s="22" t="s">
        <v>109</v>
      </c>
      <c r="B170" s="229">
        <v>4020</v>
      </c>
      <c r="C170" s="227">
        <v>0</v>
      </c>
      <c r="D170" s="245">
        <v>0</v>
      </c>
      <c r="E170" s="245">
        <v>0</v>
      </c>
      <c r="F170" s="245">
        <v>0</v>
      </c>
      <c r="G170" s="245">
        <v>0</v>
      </c>
      <c r="H170" s="245">
        <v>0</v>
      </c>
      <c r="I170" s="245">
        <v>0</v>
      </c>
      <c r="J170" s="196" t="s">
        <v>110</v>
      </c>
    </row>
    <row r="171" spans="1:10" x14ac:dyDescent="0.25">
      <c r="A171" s="33" t="s">
        <v>105</v>
      </c>
      <c r="B171" s="228">
        <v>4021</v>
      </c>
      <c r="C171" s="228"/>
      <c r="D171" s="245"/>
      <c r="E171" s="245"/>
      <c r="F171" s="245"/>
      <c r="G171" s="245"/>
      <c r="H171" s="245"/>
      <c r="I171" s="245"/>
      <c r="J171" s="196"/>
    </row>
    <row r="172" spans="1:10" x14ac:dyDescent="0.25">
      <c r="A172" s="33" t="s">
        <v>106</v>
      </c>
      <c r="B172" s="228">
        <v>4022</v>
      </c>
      <c r="C172" s="228"/>
      <c r="D172" s="245"/>
      <c r="E172" s="245"/>
      <c r="F172" s="245"/>
      <c r="G172" s="245"/>
      <c r="H172" s="245"/>
      <c r="I172" s="245"/>
      <c r="J172" s="196"/>
    </row>
    <row r="173" spans="1:10" x14ac:dyDescent="0.25">
      <c r="A173" s="33" t="s">
        <v>107</v>
      </c>
      <c r="B173" s="228">
        <v>4023</v>
      </c>
      <c r="C173" s="228"/>
      <c r="D173" s="245"/>
      <c r="E173" s="245"/>
      <c r="F173" s="245"/>
      <c r="G173" s="245"/>
      <c r="H173" s="245"/>
      <c r="I173" s="245"/>
      <c r="J173" s="196"/>
    </row>
    <row r="174" spans="1:10" x14ac:dyDescent="0.25">
      <c r="A174" s="23" t="s">
        <v>111</v>
      </c>
      <c r="B174" s="196">
        <v>4030</v>
      </c>
      <c r="C174" s="196"/>
      <c r="D174" s="245"/>
      <c r="E174" s="245"/>
      <c r="F174" s="245"/>
      <c r="G174" s="245"/>
      <c r="H174" s="245"/>
      <c r="I174" s="245"/>
      <c r="J174" s="196"/>
    </row>
    <row r="175" spans="1:10" x14ac:dyDescent="0.25">
      <c r="A175" s="278" t="s">
        <v>112</v>
      </c>
      <c r="B175" s="279"/>
      <c r="C175" s="279"/>
      <c r="D175" s="279"/>
      <c r="E175" s="279"/>
      <c r="F175" s="279"/>
      <c r="G175" s="279"/>
      <c r="H175" s="279"/>
      <c r="I175" s="279"/>
      <c r="J175" s="280"/>
    </row>
    <row r="176" spans="1:10" ht="25.5" x14ac:dyDescent="0.25">
      <c r="A176" s="22" t="s">
        <v>442</v>
      </c>
      <c r="B176" s="229">
        <v>5000</v>
      </c>
      <c r="C176" s="227">
        <f>C42+C49+C51+C67+C148+C165</f>
        <v>5727.6</v>
      </c>
      <c r="D176" s="250">
        <f>D51+D67+D42+D49+D148+D165</f>
        <v>7524.7</v>
      </c>
      <c r="E176" s="250">
        <f>E42+E49+E51+E67</f>
        <v>9628</v>
      </c>
      <c r="F176" s="250">
        <f t="shared" ref="F176:I176" si="12">F42+F49+F51+F67</f>
        <v>3375.4</v>
      </c>
      <c r="G176" s="250">
        <f>G42+G49+G51+G67</f>
        <v>2069.6999999999998</v>
      </c>
      <c r="H176" s="250">
        <f t="shared" si="12"/>
        <v>2043.6</v>
      </c>
      <c r="I176" s="250">
        <f t="shared" si="12"/>
        <v>2139.3000000000002</v>
      </c>
      <c r="J176" s="196"/>
    </row>
    <row r="177" spans="1:15" ht="25.5" x14ac:dyDescent="0.25">
      <c r="A177" s="22" t="s">
        <v>283</v>
      </c>
      <c r="B177" s="229">
        <v>5010</v>
      </c>
      <c r="C177" s="227">
        <f>C75+C100+C125+C132+C133+C151+C170</f>
        <v>5662</v>
      </c>
      <c r="D177" s="250">
        <f>D75+D100+D125+D132+D133+D151+D170</f>
        <v>7496.4</v>
      </c>
      <c r="E177" s="250">
        <f>E75+E100+E125+E132+E151+E170</f>
        <v>9589.1</v>
      </c>
      <c r="F177" s="250">
        <f t="shared" ref="F177:I177" si="13">F75+F100+F125+F132+F151+F170</f>
        <v>3336.5000000000005</v>
      </c>
      <c r="G177" s="250">
        <f t="shared" si="13"/>
        <v>2069.6999999999998</v>
      </c>
      <c r="H177" s="250">
        <f t="shared" si="13"/>
        <v>2043.6</v>
      </c>
      <c r="I177" s="250">
        <f t="shared" si="13"/>
        <v>2139.3000000000002</v>
      </c>
      <c r="J177" s="196"/>
    </row>
    <row r="178" spans="1:15" ht="19.5" customHeight="1" x14ac:dyDescent="0.25">
      <c r="A178" s="23" t="s">
        <v>443</v>
      </c>
      <c r="B178" s="196">
        <v>5020</v>
      </c>
      <c r="C178" s="226">
        <f t="shared" ref="C178:I178" si="14">(C42+C51+C67)-C75</f>
        <v>2455.9000000000005</v>
      </c>
      <c r="D178" s="250">
        <f t="shared" si="14"/>
        <v>2737.8</v>
      </c>
      <c r="E178" s="250">
        <f t="shared" si="14"/>
        <v>3191.7</v>
      </c>
      <c r="F178" s="250">
        <f t="shared" si="14"/>
        <v>858.33999999999969</v>
      </c>
      <c r="G178" s="250">
        <f t="shared" si="14"/>
        <v>786.61999999999989</v>
      </c>
      <c r="H178" s="250">
        <f t="shared" si="14"/>
        <v>760.41999999999985</v>
      </c>
      <c r="I178" s="250">
        <f t="shared" si="14"/>
        <v>786.32000000000016</v>
      </c>
      <c r="J178" s="196" t="s">
        <v>456</v>
      </c>
      <c r="L178" s="100"/>
      <c r="M178" s="100"/>
      <c r="N178" s="100"/>
      <c r="O178" s="100"/>
    </row>
    <row r="179" spans="1:15" ht="19.5" customHeight="1" x14ac:dyDescent="0.25">
      <c r="A179" s="32" t="s">
        <v>114</v>
      </c>
      <c r="B179" s="228">
        <v>5021</v>
      </c>
      <c r="C179" s="226">
        <v>699.7</v>
      </c>
      <c r="D179" s="250">
        <f t="shared" ref="D179:E179" si="15">(D42+D51+D67)-D75</f>
        <v>2737.8</v>
      </c>
      <c r="E179" s="250">
        <f t="shared" si="15"/>
        <v>3191.7</v>
      </c>
      <c r="F179" s="250">
        <f>(F42+F51+F67)-F75</f>
        <v>858.33999999999969</v>
      </c>
      <c r="G179" s="250">
        <f>(G42+G51+G67)-G75</f>
        <v>786.61999999999989</v>
      </c>
      <c r="H179" s="250">
        <f>(H42+H51+H67)-H75</f>
        <v>760.41999999999985</v>
      </c>
      <c r="I179" s="250">
        <f>(I42+I51+I67)-I75</f>
        <v>786.32000000000016</v>
      </c>
      <c r="J179" s="196"/>
    </row>
    <row r="180" spans="1:15" ht="19.5" customHeight="1" x14ac:dyDescent="0.25">
      <c r="A180" s="32" t="s">
        <v>115</v>
      </c>
      <c r="B180" s="228">
        <v>5022</v>
      </c>
      <c r="C180" s="226">
        <v>0</v>
      </c>
      <c r="D180" s="226">
        <v>0</v>
      </c>
      <c r="E180" s="226">
        <v>0</v>
      </c>
      <c r="F180" s="226">
        <v>0</v>
      </c>
      <c r="G180" s="226">
        <v>0</v>
      </c>
      <c r="H180" s="226">
        <v>0</v>
      </c>
      <c r="I180" s="226">
        <v>0</v>
      </c>
      <c r="J180" s="196"/>
    </row>
    <row r="181" spans="1:15" ht="29.25" customHeight="1" x14ac:dyDescent="0.25">
      <c r="A181" s="25" t="s">
        <v>281</v>
      </c>
      <c r="B181" s="196">
        <v>5030</v>
      </c>
      <c r="C181" s="226">
        <f t="shared" ref="C181:I181" si="16">C178-C100-C125-C132</f>
        <v>65.600000000000364</v>
      </c>
      <c r="D181" s="251">
        <f t="shared" si="16"/>
        <v>28.300000000000637</v>
      </c>
      <c r="E181" s="251">
        <f t="shared" si="16"/>
        <v>38.900000000000091</v>
      </c>
      <c r="F181" s="251">
        <f t="shared" si="16"/>
        <v>38.89999999999975</v>
      </c>
      <c r="G181" s="251">
        <v>0</v>
      </c>
      <c r="H181" s="251">
        <f t="shared" si="16"/>
        <v>-1.1368683772161603E-13</v>
      </c>
      <c r="I181" s="251">
        <f t="shared" si="16"/>
        <v>2.2737367544323206E-13</v>
      </c>
      <c r="J181" s="196" t="s">
        <v>457</v>
      </c>
      <c r="L181" s="100"/>
      <c r="M181" s="100"/>
      <c r="N181" s="100"/>
      <c r="O181" s="100"/>
    </row>
    <row r="182" spans="1:15" ht="17.25" customHeight="1" x14ac:dyDescent="0.25">
      <c r="A182" s="32" t="s">
        <v>114</v>
      </c>
      <c r="B182" s="228">
        <v>5031</v>
      </c>
      <c r="C182" s="226">
        <v>65.599999999999994</v>
      </c>
      <c r="D182" s="252">
        <v>28.3</v>
      </c>
      <c r="E182" s="245">
        <v>38.9</v>
      </c>
      <c r="F182" s="251">
        <v>38.9</v>
      </c>
      <c r="G182" s="251">
        <v>0</v>
      </c>
      <c r="H182" s="251">
        <v>0</v>
      </c>
      <c r="I182" s="251">
        <v>0</v>
      </c>
      <c r="J182" s="196"/>
    </row>
    <row r="183" spans="1:15" ht="18.75" customHeight="1" x14ac:dyDescent="0.25">
      <c r="A183" s="32" t="s">
        <v>115</v>
      </c>
      <c r="B183" s="228">
        <v>5032</v>
      </c>
      <c r="C183" s="226">
        <v>0</v>
      </c>
      <c r="D183" s="226">
        <v>0</v>
      </c>
      <c r="E183" s="226">
        <v>0</v>
      </c>
      <c r="F183" s="226">
        <v>0</v>
      </c>
      <c r="G183" s="226">
        <v>0</v>
      </c>
      <c r="H183" s="226">
        <v>0</v>
      </c>
      <c r="I183" s="226">
        <v>0</v>
      </c>
      <c r="J183" s="196"/>
    </row>
    <row r="184" spans="1:15" ht="26.25" customHeight="1" x14ac:dyDescent="0.25">
      <c r="A184" s="25" t="s">
        <v>282</v>
      </c>
      <c r="B184" s="196">
        <v>5040</v>
      </c>
      <c r="C184" s="226">
        <v>65.599999999999994</v>
      </c>
      <c r="D184" s="251">
        <f>D176-D177</f>
        <v>28.300000000000182</v>
      </c>
      <c r="E184" s="245">
        <v>38.9</v>
      </c>
      <c r="F184" s="250">
        <f>F181</f>
        <v>38.89999999999975</v>
      </c>
      <c r="G184" s="226">
        <v>0</v>
      </c>
      <c r="H184" s="226">
        <v>0</v>
      </c>
      <c r="I184" s="226">
        <v>0</v>
      </c>
      <c r="J184" s="253" t="s">
        <v>441</v>
      </c>
    </row>
    <row r="185" spans="1:15" ht="21.75" customHeight="1" x14ac:dyDescent="0.25">
      <c r="A185" s="32" t="s">
        <v>114</v>
      </c>
      <c r="B185" s="228">
        <v>5041</v>
      </c>
      <c r="C185" s="226">
        <v>65.599999999999994</v>
      </c>
      <c r="D185" s="252">
        <v>28.3</v>
      </c>
      <c r="E185" s="245">
        <v>38.9</v>
      </c>
      <c r="F185" s="254">
        <v>38.9</v>
      </c>
      <c r="G185" s="226">
        <v>0</v>
      </c>
      <c r="H185" s="226">
        <v>0</v>
      </c>
      <c r="I185" s="226">
        <v>0</v>
      </c>
      <c r="J185" s="253"/>
    </row>
    <row r="186" spans="1:15" ht="20.25" customHeight="1" x14ac:dyDescent="0.25">
      <c r="A186" s="32" t="s">
        <v>115</v>
      </c>
      <c r="B186" s="228">
        <v>5042</v>
      </c>
      <c r="C186" s="226">
        <v>0</v>
      </c>
      <c r="D186" s="226">
        <v>0</v>
      </c>
      <c r="E186" s="226">
        <v>0</v>
      </c>
      <c r="F186" s="226">
        <v>0</v>
      </c>
      <c r="G186" s="226">
        <v>0</v>
      </c>
      <c r="H186" s="226">
        <v>0</v>
      </c>
      <c r="I186" s="226">
        <v>0</v>
      </c>
      <c r="J186" s="253"/>
    </row>
    <row r="187" spans="1:15" ht="20.25" customHeight="1" x14ac:dyDescent="0.25">
      <c r="A187" s="23" t="s">
        <v>444</v>
      </c>
      <c r="B187" s="196">
        <v>5050</v>
      </c>
      <c r="C187" s="226">
        <v>11.8</v>
      </c>
      <c r="D187" s="254">
        <v>5</v>
      </c>
      <c r="E187" s="245">
        <v>7</v>
      </c>
      <c r="F187" s="245">
        <v>7</v>
      </c>
      <c r="G187" s="226">
        <v>0</v>
      </c>
      <c r="H187" s="226">
        <v>0</v>
      </c>
      <c r="I187" s="226">
        <v>0</v>
      </c>
      <c r="J187" s="253"/>
    </row>
    <row r="188" spans="1:15" ht="30" customHeight="1" x14ac:dyDescent="0.25">
      <c r="A188" s="22" t="s">
        <v>113</v>
      </c>
      <c r="B188" s="229">
        <v>5060</v>
      </c>
      <c r="C188" s="227">
        <f>C184-C187</f>
        <v>53.8</v>
      </c>
      <c r="D188" s="254">
        <v>28.3</v>
      </c>
      <c r="E188" s="245">
        <v>31.9</v>
      </c>
      <c r="F188" s="245">
        <v>31.9</v>
      </c>
      <c r="G188" s="245">
        <v>0</v>
      </c>
      <c r="H188" s="245">
        <v>0</v>
      </c>
      <c r="I188" s="245">
        <v>0</v>
      </c>
      <c r="J188" s="255" t="s">
        <v>445</v>
      </c>
    </row>
    <row r="189" spans="1:15" ht="19.5" customHeight="1" x14ac:dyDescent="0.25">
      <c r="A189" s="23" t="s">
        <v>114</v>
      </c>
      <c r="B189" s="196">
        <v>5061</v>
      </c>
      <c r="C189" s="226">
        <v>0</v>
      </c>
      <c r="D189" s="254">
        <v>28.3</v>
      </c>
      <c r="E189" s="245">
        <v>31.9</v>
      </c>
      <c r="F189" s="245">
        <v>31.9</v>
      </c>
      <c r="G189" s="245">
        <v>0</v>
      </c>
      <c r="H189" s="245">
        <v>0</v>
      </c>
      <c r="I189" s="245">
        <v>0</v>
      </c>
      <c r="J189" s="196"/>
    </row>
    <row r="190" spans="1:15" x14ac:dyDescent="0.25">
      <c r="A190" s="23" t="s">
        <v>115</v>
      </c>
      <c r="B190" s="196">
        <v>5062</v>
      </c>
      <c r="C190" s="226">
        <v>0</v>
      </c>
      <c r="D190" s="226">
        <v>0</v>
      </c>
      <c r="E190" s="226">
        <v>0</v>
      </c>
      <c r="F190" s="226">
        <v>0</v>
      </c>
      <c r="G190" s="226">
        <v>0</v>
      </c>
      <c r="H190" s="226">
        <v>0</v>
      </c>
      <c r="I190" s="226">
        <v>0</v>
      </c>
      <c r="J190" s="196"/>
    </row>
    <row r="191" spans="1:15" x14ac:dyDescent="0.25">
      <c r="A191" s="278" t="s">
        <v>284</v>
      </c>
      <c r="B191" s="279"/>
      <c r="C191" s="279"/>
      <c r="D191" s="279"/>
      <c r="E191" s="279"/>
      <c r="F191" s="279"/>
      <c r="G191" s="279"/>
      <c r="H191" s="279"/>
      <c r="I191" s="279"/>
      <c r="J191" s="280"/>
    </row>
    <row r="192" spans="1:15" ht="25.5" x14ac:dyDescent="0.25">
      <c r="A192" s="23" t="s">
        <v>285</v>
      </c>
      <c r="B192" s="209">
        <v>6000</v>
      </c>
      <c r="C192" s="199">
        <v>0</v>
      </c>
      <c r="D192" s="199">
        <v>0</v>
      </c>
      <c r="E192" s="199">
        <v>0</v>
      </c>
      <c r="F192" s="199">
        <v>0</v>
      </c>
      <c r="G192" s="199">
        <v>0</v>
      </c>
      <c r="H192" s="199">
        <v>0</v>
      </c>
      <c r="I192" s="199">
        <v>0</v>
      </c>
      <c r="J192" s="209"/>
    </row>
    <row r="193" spans="1:10" ht="38.25" x14ac:dyDescent="0.25">
      <c r="A193" s="23" t="s">
        <v>286</v>
      </c>
      <c r="B193" s="209">
        <v>6010</v>
      </c>
      <c r="C193" s="199">
        <v>0</v>
      </c>
      <c r="D193" s="199">
        <v>0</v>
      </c>
      <c r="E193" s="199">
        <v>0</v>
      </c>
      <c r="F193" s="199">
        <v>0</v>
      </c>
      <c r="G193" s="199">
        <v>0</v>
      </c>
      <c r="H193" s="199">
        <v>0</v>
      </c>
      <c r="I193" s="199">
        <v>0</v>
      </c>
      <c r="J193" s="209"/>
    </row>
    <row r="194" spans="1:10" x14ac:dyDescent="0.25">
      <c r="A194" s="23" t="s">
        <v>287</v>
      </c>
      <c r="B194" s="209">
        <v>6020</v>
      </c>
      <c r="C194" s="199">
        <v>53.8</v>
      </c>
      <c r="D194" s="199">
        <v>28.3</v>
      </c>
      <c r="E194" s="199">
        <v>31.9</v>
      </c>
      <c r="F194" s="199">
        <v>31.9</v>
      </c>
      <c r="G194" s="199">
        <v>0</v>
      </c>
      <c r="H194" s="199">
        <v>0</v>
      </c>
      <c r="I194" s="199">
        <v>0</v>
      </c>
      <c r="J194" s="209"/>
    </row>
    <row r="195" spans="1:10" ht="25.5" x14ac:dyDescent="0.25">
      <c r="A195" s="32" t="s">
        <v>288</v>
      </c>
      <c r="B195" s="35">
        <v>6021</v>
      </c>
      <c r="C195" s="200">
        <v>53.8</v>
      </c>
      <c r="D195" s="199">
        <v>28.3</v>
      </c>
      <c r="E195" s="199">
        <v>31.9</v>
      </c>
      <c r="F195" s="199">
        <v>31.9</v>
      </c>
      <c r="G195" s="199">
        <v>0</v>
      </c>
      <c r="H195" s="199">
        <v>0</v>
      </c>
      <c r="I195" s="199">
        <v>0</v>
      </c>
      <c r="J195" s="209"/>
    </row>
    <row r="196" spans="1:10" x14ac:dyDescent="0.25">
      <c r="A196" s="23" t="s">
        <v>289</v>
      </c>
      <c r="B196" s="209">
        <v>6030</v>
      </c>
      <c r="C196" s="199">
        <v>0</v>
      </c>
      <c r="D196" s="199">
        <v>0</v>
      </c>
      <c r="E196" s="199">
        <v>0</v>
      </c>
      <c r="F196" s="199">
        <v>0</v>
      </c>
      <c r="G196" s="199">
        <v>0</v>
      </c>
      <c r="H196" s="199">
        <v>0</v>
      </c>
      <c r="I196" s="199">
        <v>0</v>
      </c>
      <c r="J196" s="209"/>
    </row>
    <row r="197" spans="1:10" x14ac:dyDescent="0.25">
      <c r="A197" s="23" t="s">
        <v>290</v>
      </c>
      <c r="B197" s="209">
        <v>6040</v>
      </c>
      <c r="C197" s="199">
        <v>0</v>
      </c>
      <c r="D197" s="199">
        <v>0</v>
      </c>
      <c r="E197" s="199">
        <v>0</v>
      </c>
      <c r="F197" s="199">
        <v>0</v>
      </c>
      <c r="G197" s="199">
        <v>0</v>
      </c>
      <c r="H197" s="199">
        <v>0</v>
      </c>
      <c r="I197" s="199">
        <v>0</v>
      </c>
      <c r="J197" s="209"/>
    </row>
    <row r="198" spans="1:10" ht="38.25" x14ac:dyDescent="0.25">
      <c r="A198" s="23" t="s">
        <v>291</v>
      </c>
      <c r="B198" s="209">
        <v>6050</v>
      </c>
      <c r="C198" s="199">
        <v>0</v>
      </c>
      <c r="D198" s="199">
        <v>0</v>
      </c>
      <c r="E198" s="199">
        <v>0</v>
      </c>
      <c r="F198" s="199">
        <v>0</v>
      </c>
      <c r="G198" s="199">
        <v>0</v>
      </c>
      <c r="H198" s="199">
        <v>0</v>
      </c>
      <c r="I198" s="199">
        <v>0</v>
      </c>
      <c r="J198" s="209" t="s">
        <v>293</v>
      </c>
    </row>
    <row r="199" spans="1:10" ht="38.25" x14ac:dyDescent="0.25">
      <c r="A199" s="23" t="s">
        <v>292</v>
      </c>
      <c r="B199" s="209">
        <v>6060</v>
      </c>
      <c r="C199" s="199">
        <v>0</v>
      </c>
      <c r="D199" s="199">
        <v>0</v>
      </c>
      <c r="E199" s="199">
        <v>0</v>
      </c>
      <c r="F199" s="199">
        <v>0</v>
      </c>
      <c r="G199" s="199">
        <v>0</v>
      </c>
      <c r="H199" s="199">
        <v>0</v>
      </c>
      <c r="I199" s="199">
        <v>0</v>
      </c>
      <c r="J199" s="209"/>
    </row>
    <row r="200" spans="1:10" x14ac:dyDescent="0.25">
      <c r="A200" s="278" t="s">
        <v>446</v>
      </c>
      <c r="B200" s="279"/>
      <c r="C200" s="279"/>
      <c r="D200" s="279"/>
      <c r="E200" s="279"/>
      <c r="F200" s="279"/>
      <c r="G200" s="279"/>
      <c r="H200" s="279"/>
      <c r="I200" s="279"/>
      <c r="J200" s="280"/>
    </row>
    <row r="201" spans="1:10" ht="25.5" x14ac:dyDescent="0.25">
      <c r="A201" s="22" t="s">
        <v>116</v>
      </c>
      <c r="B201" s="22"/>
      <c r="C201" s="22"/>
      <c r="D201" s="34"/>
      <c r="E201" s="211"/>
      <c r="F201" s="211" t="s">
        <v>117</v>
      </c>
      <c r="G201" s="211" t="s">
        <v>118</v>
      </c>
      <c r="H201" s="211" t="s">
        <v>119</v>
      </c>
      <c r="I201" s="211" t="s">
        <v>120</v>
      </c>
      <c r="J201" s="210"/>
    </row>
    <row r="202" spans="1:10" ht="72" customHeight="1" x14ac:dyDescent="0.25">
      <c r="A202" s="23" t="s">
        <v>121</v>
      </c>
      <c r="B202" s="209">
        <v>7000</v>
      </c>
      <c r="C202" s="199">
        <v>15</v>
      </c>
      <c r="D202" s="34">
        <v>14</v>
      </c>
      <c r="E202" s="194">
        <v>28.5</v>
      </c>
      <c r="F202" s="194">
        <v>28.5</v>
      </c>
      <c r="G202" s="194">
        <v>28.5</v>
      </c>
      <c r="H202" s="194">
        <v>28.5</v>
      </c>
      <c r="I202" s="194">
        <v>28.5</v>
      </c>
      <c r="J202" s="210"/>
    </row>
    <row r="203" spans="1:10" x14ac:dyDescent="0.25">
      <c r="A203" s="32" t="s">
        <v>296</v>
      </c>
      <c r="B203" s="35">
        <v>7001</v>
      </c>
      <c r="C203" s="200">
        <v>1</v>
      </c>
      <c r="D203" s="34">
        <v>1</v>
      </c>
      <c r="E203" s="194">
        <v>1</v>
      </c>
      <c r="F203" s="194">
        <v>1</v>
      </c>
      <c r="G203" s="194">
        <v>1</v>
      </c>
      <c r="H203" s="194">
        <v>1</v>
      </c>
      <c r="I203" s="194">
        <v>1</v>
      </c>
      <c r="J203" s="36"/>
    </row>
    <row r="204" spans="1:10" ht="25.5" x14ac:dyDescent="0.25">
      <c r="A204" s="32" t="s">
        <v>295</v>
      </c>
      <c r="B204" s="35">
        <v>7002</v>
      </c>
      <c r="C204" s="200">
        <v>4</v>
      </c>
      <c r="D204" s="34">
        <v>4</v>
      </c>
      <c r="E204" s="194">
        <v>8</v>
      </c>
      <c r="F204" s="194">
        <v>8</v>
      </c>
      <c r="G204" s="194">
        <v>8</v>
      </c>
      <c r="H204" s="194">
        <v>8</v>
      </c>
      <c r="I204" s="194">
        <v>8</v>
      </c>
      <c r="J204" s="37"/>
    </row>
    <row r="205" spans="1:10" x14ac:dyDescent="0.25">
      <c r="A205" s="200" t="s">
        <v>298</v>
      </c>
      <c r="B205" s="35" t="s">
        <v>302</v>
      </c>
      <c r="C205" s="200">
        <v>0</v>
      </c>
      <c r="D205" s="34"/>
      <c r="E205" s="194"/>
      <c r="F205" s="211"/>
      <c r="G205" s="211"/>
      <c r="H205" s="211"/>
      <c r="I205" s="211"/>
      <c r="J205" s="37"/>
    </row>
    <row r="206" spans="1:10" x14ac:dyDescent="0.25">
      <c r="A206" s="200" t="s">
        <v>297</v>
      </c>
      <c r="B206" s="35" t="s">
        <v>303</v>
      </c>
      <c r="C206" s="200">
        <v>2</v>
      </c>
      <c r="D206" s="34">
        <v>2</v>
      </c>
      <c r="E206" s="194">
        <v>2</v>
      </c>
      <c r="F206" s="194">
        <v>2</v>
      </c>
      <c r="G206" s="194">
        <v>2</v>
      </c>
      <c r="H206" s="194">
        <v>2</v>
      </c>
      <c r="I206" s="194">
        <v>2</v>
      </c>
      <c r="J206" s="37"/>
    </row>
    <row r="207" spans="1:10" x14ac:dyDescent="0.25">
      <c r="A207" s="200" t="s">
        <v>299</v>
      </c>
      <c r="B207" s="35" t="s">
        <v>304</v>
      </c>
      <c r="C207" s="200">
        <v>2</v>
      </c>
      <c r="D207" s="34">
        <v>2</v>
      </c>
      <c r="E207" s="194">
        <v>6</v>
      </c>
      <c r="F207" s="194">
        <v>6</v>
      </c>
      <c r="G207" s="194">
        <v>6</v>
      </c>
      <c r="H207" s="194">
        <v>6</v>
      </c>
      <c r="I207" s="194">
        <v>6</v>
      </c>
      <c r="J207" s="37"/>
    </row>
    <row r="208" spans="1:10" x14ac:dyDescent="0.25">
      <c r="A208" s="200" t="s">
        <v>300</v>
      </c>
      <c r="B208" s="35" t="s">
        <v>305</v>
      </c>
      <c r="C208" s="200">
        <v>0</v>
      </c>
      <c r="D208" s="34"/>
      <c r="E208" s="194"/>
      <c r="F208" s="211"/>
      <c r="G208" s="211"/>
      <c r="H208" s="211"/>
      <c r="I208" s="211"/>
      <c r="J208" s="37"/>
    </row>
    <row r="209" spans="1:10" x14ac:dyDescent="0.25">
      <c r="A209" s="32" t="s">
        <v>294</v>
      </c>
      <c r="B209" s="35">
        <v>7003</v>
      </c>
      <c r="C209" s="200">
        <v>10</v>
      </c>
      <c r="D209" s="34">
        <v>9</v>
      </c>
      <c r="E209" s="194">
        <v>19.5</v>
      </c>
      <c r="F209" s="194">
        <v>19.5</v>
      </c>
      <c r="G209" s="194">
        <v>19.5</v>
      </c>
      <c r="H209" s="194">
        <v>19.5</v>
      </c>
      <c r="I209" s="194">
        <v>19.5</v>
      </c>
      <c r="J209" s="37"/>
    </row>
    <row r="210" spans="1:10" x14ac:dyDescent="0.25">
      <c r="A210" s="32" t="s">
        <v>301</v>
      </c>
      <c r="B210" s="35">
        <v>7004</v>
      </c>
      <c r="C210" s="200"/>
      <c r="D210" s="34"/>
      <c r="E210" s="194"/>
      <c r="F210" s="211"/>
      <c r="G210" s="211"/>
      <c r="H210" s="211"/>
      <c r="I210" s="211"/>
      <c r="J210" s="210"/>
    </row>
    <row r="211" spans="1:10" ht="25.5" x14ac:dyDescent="0.25">
      <c r="A211" s="23" t="s">
        <v>122</v>
      </c>
      <c r="B211" s="209">
        <v>7010</v>
      </c>
      <c r="C211" s="199">
        <v>3090334</v>
      </c>
      <c r="D211" s="34">
        <v>2023099.61</v>
      </c>
      <c r="E211" s="194">
        <v>5067828</v>
      </c>
      <c r="F211" s="202">
        <v>1266957</v>
      </c>
      <c r="G211" s="202">
        <v>1266957</v>
      </c>
      <c r="H211" s="202">
        <v>1266957</v>
      </c>
      <c r="I211" s="202">
        <v>1266957</v>
      </c>
      <c r="J211" s="210"/>
    </row>
    <row r="212" spans="1:10" x14ac:dyDescent="0.25">
      <c r="A212" s="32" t="s">
        <v>296</v>
      </c>
      <c r="B212" s="35">
        <v>7011</v>
      </c>
      <c r="C212" s="200">
        <v>497700</v>
      </c>
      <c r="D212" s="34">
        <v>381083.5</v>
      </c>
      <c r="E212" s="194">
        <v>650628</v>
      </c>
      <c r="F212" s="211">
        <v>162657</v>
      </c>
      <c r="G212" s="211">
        <v>162657</v>
      </c>
      <c r="H212" s="211">
        <v>162657</v>
      </c>
      <c r="I212" s="211">
        <v>162657</v>
      </c>
      <c r="J212" s="210"/>
    </row>
    <row r="213" spans="1:10" ht="25.5" x14ac:dyDescent="0.25">
      <c r="A213" s="32" t="s">
        <v>295</v>
      </c>
      <c r="B213" s="35">
        <v>7012</v>
      </c>
      <c r="C213" s="200">
        <v>1186881</v>
      </c>
      <c r="D213" s="34">
        <v>1221422.46</v>
      </c>
      <c r="E213" s="194">
        <f>E215+E216</f>
        <v>1802311</v>
      </c>
      <c r="F213" s="194">
        <v>450577.75</v>
      </c>
      <c r="G213" s="194">
        <v>450577.75</v>
      </c>
      <c r="H213" s="194">
        <v>450577.75</v>
      </c>
      <c r="I213" s="194">
        <v>450577.75</v>
      </c>
      <c r="J213" s="210"/>
    </row>
    <row r="214" spans="1:10" x14ac:dyDescent="0.25">
      <c r="A214" s="200" t="s">
        <v>298</v>
      </c>
      <c r="B214" s="35" t="s">
        <v>306</v>
      </c>
      <c r="C214" s="200">
        <v>0</v>
      </c>
      <c r="D214" s="34"/>
      <c r="E214" s="194"/>
      <c r="F214" s="211"/>
      <c r="G214" s="211"/>
      <c r="H214" s="211"/>
      <c r="I214" s="211"/>
      <c r="J214" s="210"/>
    </row>
    <row r="215" spans="1:10" x14ac:dyDescent="0.25">
      <c r="A215" s="200" t="s">
        <v>297</v>
      </c>
      <c r="B215" s="35" t="s">
        <v>307</v>
      </c>
      <c r="C215" s="199">
        <v>943080</v>
      </c>
      <c r="D215" s="34">
        <v>943080.24</v>
      </c>
      <c r="E215" s="194">
        <v>975942</v>
      </c>
      <c r="F215" s="211">
        <v>243985.5</v>
      </c>
      <c r="G215" s="211">
        <v>243985.5</v>
      </c>
      <c r="H215" s="211">
        <v>243985.5</v>
      </c>
      <c r="I215" s="211">
        <v>243985.5</v>
      </c>
      <c r="J215" s="210"/>
    </row>
    <row r="216" spans="1:10" x14ac:dyDescent="0.25">
      <c r="A216" s="200" t="s">
        <v>299</v>
      </c>
      <c r="B216" s="35" t="s">
        <v>308</v>
      </c>
      <c r="C216" s="199">
        <v>243801</v>
      </c>
      <c r="D216" s="34">
        <v>278342.21999999997</v>
      </c>
      <c r="E216" s="194">
        <v>826369</v>
      </c>
      <c r="F216" s="211">
        <v>206592.25</v>
      </c>
      <c r="G216" s="211">
        <v>206592.25</v>
      </c>
      <c r="H216" s="211">
        <v>206592.25</v>
      </c>
      <c r="I216" s="211">
        <v>206592.25</v>
      </c>
      <c r="J216" s="210"/>
    </row>
    <row r="217" spans="1:10" x14ac:dyDescent="0.25">
      <c r="A217" s="200" t="s">
        <v>300</v>
      </c>
      <c r="B217" s="35" t="s">
        <v>309</v>
      </c>
      <c r="C217" s="199">
        <v>0</v>
      </c>
      <c r="D217" s="34"/>
      <c r="E217" s="194"/>
      <c r="F217" s="211"/>
      <c r="G217" s="211"/>
      <c r="H217" s="211"/>
      <c r="I217" s="211"/>
      <c r="J217" s="210"/>
    </row>
    <row r="218" spans="1:10" x14ac:dyDescent="0.25">
      <c r="A218" s="32" t="s">
        <v>294</v>
      </c>
      <c r="B218" s="35">
        <v>7013</v>
      </c>
      <c r="C218" s="199">
        <v>1405753</v>
      </c>
      <c r="D218" s="34">
        <v>837737.77</v>
      </c>
      <c r="E218" s="194">
        <v>2614889</v>
      </c>
      <c r="F218" s="211">
        <v>653722.25</v>
      </c>
      <c r="G218" s="211">
        <v>653722.25</v>
      </c>
      <c r="H218" s="211">
        <v>653722.25</v>
      </c>
      <c r="I218" s="211">
        <v>653722.25</v>
      </c>
      <c r="J218" s="210"/>
    </row>
    <row r="219" spans="1:10" x14ac:dyDescent="0.25">
      <c r="A219" s="32" t="s">
        <v>301</v>
      </c>
      <c r="B219" s="35">
        <v>7014</v>
      </c>
      <c r="C219" s="200">
        <v>0</v>
      </c>
      <c r="D219" s="34"/>
      <c r="E219" s="194"/>
      <c r="F219" s="211"/>
      <c r="G219" s="211"/>
      <c r="H219" s="211"/>
      <c r="I219" s="211"/>
      <c r="J219" s="210"/>
    </row>
    <row r="220" spans="1:10" ht="45" customHeight="1" x14ac:dyDescent="0.25">
      <c r="A220" s="23" t="s">
        <v>123</v>
      </c>
      <c r="B220" s="209">
        <v>7020</v>
      </c>
      <c r="C220" s="199">
        <v>0</v>
      </c>
      <c r="D220" s="34">
        <v>16056.35</v>
      </c>
      <c r="E220" s="194">
        <v>14818.21</v>
      </c>
      <c r="F220" s="194">
        <v>14818.21</v>
      </c>
      <c r="G220" s="194">
        <v>14818.21</v>
      </c>
      <c r="H220" s="194">
        <v>14818.21</v>
      </c>
      <c r="I220" s="194">
        <v>14818.21</v>
      </c>
      <c r="J220" s="210"/>
    </row>
    <row r="221" spans="1:10" x14ac:dyDescent="0.25">
      <c r="A221" s="32" t="s">
        <v>296</v>
      </c>
      <c r="B221" s="35">
        <v>7021</v>
      </c>
      <c r="C221" s="200">
        <v>41475</v>
      </c>
      <c r="D221" s="34">
        <v>42342.61</v>
      </c>
      <c r="E221" s="194">
        <v>54219</v>
      </c>
      <c r="F221" s="194">
        <v>54219</v>
      </c>
      <c r="G221" s="194">
        <v>54219</v>
      </c>
      <c r="H221" s="194">
        <v>54219</v>
      </c>
      <c r="I221" s="194">
        <v>54219</v>
      </c>
      <c r="J221" s="210"/>
    </row>
    <row r="222" spans="1:10" ht="25.5" x14ac:dyDescent="0.25">
      <c r="A222" s="32" t="s">
        <v>295</v>
      </c>
      <c r="B222" s="35">
        <v>7022</v>
      </c>
      <c r="C222" s="200">
        <v>0</v>
      </c>
      <c r="D222" s="203">
        <f>D213/D204/12</f>
        <v>25446.30125</v>
      </c>
      <c r="E222" s="204">
        <f>E213/E204/12</f>
        <v>18774.072916666668</v>
      </c>
      <c r="F222" s="205">
        <f>F213/F204/3</f>
        <v>18774.072916666668</v>
      </c>
      <c r="G222" s="205">
        <f>G213/G204/3</f>
        <v>18774.072916666668</v>
      </c>
      <c r="H222" s="205">
        <f>H213/H204/3</f>
        <v>18774.072916666668</v>
      </c>
      <c r="I222" s="205">
        <f>I213/I204/3</f>
        <v>18774.072916666668</v>
      </c>
      <c r="J222" s="210"/>
    </row>
    <row r="223" spans="1:10" x14ac:dyDescent="0.25">
      <c r="A223" s="200" t="s">
        <v>298</v>
      </c>
      <c r="B223" s="35" t="s">
        <v>310</v>
      </c>
      <c r="C223" s="200">
        <v>0</v>
      </c>
      <c r="D223" s="34"/>
      <c r="E223" s="194"/>
      <c r="F223" s="211"/>
      <c r="G223" s="211"/>
      <c r="H223" s="211"/>
      <c r="I223" s="211"/>
      <c r="J223" s="210"/>
    </row>
    <row r="224" spans="1:10" x14ac:dyDescent="0.25">
      <c r="A224" s="200" t="s">
        <v>297</v>
      </c>
      <c r="B224" s="35" t="s">
        <v>311</v>
      </c>
      <c r="C224" s="200">
        <v>39295</v>
      </c>
      <c r="D224" s="34">
        <v>35889.800000000003</v>
      </c>
      <c r="E224" s="194">
        <v>40664.25</v>
      </c>
      <c r="F224" s="194">
        <v>40664.25</v>
      </c>
      <c r="G224" s="194">
        <v>40664.25</v>
      </c>
      <c r="H224" s="194">
        <v>40664.25</v>
      </c>
      <c r="I224" s="194">
        <v>40664.25</v>
      </c>
      <c r="J224" s="210"/>
    </row>
    <row r="225" spans="1:10" x14ac:dyDescent="0.25">
      <c r="A225" s="200" t="s">
        <v>299</v>
      </c>
      <c r="B225" s="35" t="s">
        <v>312</v>
      </c>
      <c r="C225" s="200">
        <v>10158</v>
      </c>
      <c r="D225" s="34">
        <v>8792.33</v>
      </c>
      <c r="E225" s="194">
        <v>11477.35</v>
      </c>
      <c r="F225" s="194">
        <v>11477.35</v>
      </c>
      <c r="G225" s="194">
        <v>11477.35</v>
      </c>
      <c r="H225" s="194">
        <v>11477.35</v>
      </c>
      <c r="I225" s="194">
        <v>11477.35</v>
      </c>
      <c r="J225" s="210"/>
    </row>
    <row r="226" spans="1:10" x14ac:dyDescent="0.25">
      <c r="A226" s="200" t="s">
        <v>300</v>
      </c>
      <c r="B226" s="35" t="s">
        <v>313</v>
      </c>
      <c r="C226" s="200"/>
      <c r="D226" s="34"/>
      <c r="E226" s="194"/>
      <c r="F226" s="211"/>
      <c r="G226" s="211"/>
      <c r="H226" s="211"/>
      <c r="I226" s="211"/>
      <c r="J226" s="210"/>
    </row>
    <row r="227" spans="1:10" x14ac:dyDescent="0.25">
      <c r="A227" s="32" t="s">
        <v>294</v>
      </c>
      <c r="B227" s="35">
        <v>7023</v>
      </c>
      <c r="C227" s="200">
        <v>11715</v>
      </c>
      <c r="D227" s="34">
        <v>10342.44</v>
      </c>
      <c r="E227" s="194">
        <v>134096.87</v>
      </c>
      <c r="F227" s="194">
        <v>134096.87</v>
      </c>
      <c r="G227" s="194">
        <v>134096.87</v>
      </c>
      <c r="H227" s="194">
        <v>134096.87</v>
      </c>
      <c r="I227" s="194">
        <v>134096.87</v>
      </c>
      <c r="J227" s="210"/>
    </row>
    <row r="228" spans="1:10" x14ac:dyDescent="0.25">
      <c r="A228" s="32" t="s">
        <v>301</v>
      </c>
      <c r="B228" s="35">
        <v>7024</v>
      </c>
      <c r="C228" s="200"/>
      <c r="D228" s="34"/>
      <c r="E228" s="194"/>
      <c r="F228" s="211"/>
      <c r="G228" s="211"/>
      <c r="H228" s="211"/>
      <c r="I228" s="211"/>
      <c r="J228" s="210"/>
    </row>
    <row r="229" spans="1:10" ht="25.5" x14ac:dyDescent="0.25">
      <c r="A229" s="23" t="s">
        <v>124</v>
      </c>
      <c r="B229" s="209">
        <v>7030</v>
      </c>
      <c r="C229" s="199">
        <v>0</v>
      </c>
      <c r="D229" s="34">
        <v>0</v>
      </c>
      <c r="E229" s="194">
        <v>0</v>
      </c>
      <c r="F229" s="194">
        <v>0</v>
      </c>
      <c r="G229" s="194">
        <v>0</v>
      </c>
      <c r="H229" s="194">
        <v>0</v>
      </c>
      <c r="I229" s="194">
        <v>0</v>
      </c>
      <c r="J229" s="210"/>
    </row>
    <row r="230" spans="1:10" ht="25.5" x14ac:dyDescent="0.25">
      <c r="A230" s="256" t="s">
        <v>125</v>
      </c>
      <c r="B230" s="229"/>
      <c r="C230" s="227"/>
      <c r="D230" s="245"/>
      <c r="E230" s="245"/>
      <c r="F230" s="245"/>
      <c r="G230" s="245"/>
      <c r="H230" s="245"/>
      <c r="I230" s="245"/>
      <c r="J230" s="196"/>
    </row>
    <row r="231" spans="1:10" ht="25.5" x14ac:dyDescent="0.25">
      <c r="A231" s="23" t="s">
        <v>320</v>
      </c>
      <c r="B231" s="196">
        <v>7040</v>
      </c>
      <c r="C231" s="226">
        <v>18.3</v>
      </c>
      <c r="D231" s="245">
        <v>6.1</v>
      </c>
      <c r="E231" s="245">
        <v>29</v>
      </c>
      <c r="F231" s="245">
        <f>F232+F233</f>
        <v>12.5</v>
      </c>
      <c r="G231" s="245">
        <f t="shared" ref="G231:I231" si="17">G232+G233</f>
        <v>5.5</v>
      </c>
      <c r="H231" s="245">
        <f t="shared" si="17"/>
        <v>5.5</v>
      </c>
      <c r="I231" s="245">
        <f t="shared" si="17"/>
        <v>5.5</v>
      </c>
      <c r="J231" s="196"/>
    </row>
    <row r="232" spans="1:10" x14ac:dyDescent="0.25">
      <c r="A232" s="67" t="s">
        <v>314</v>
      </c>
      <c r="B232" s="228">
        <v>7041</v>
      </c>
      <c r="C232" s="225">
        <v>11.8</v>
      </c>
      <c r="D232" s="245">
        <v>6</v>
      </c>
      <c r="E232" s="245">
        <v>7</v>
      </c>
      <c r="F232" s="245">
        <v>7</v>
      </c>
      <c r="G232" s="245">
        <v>0</v>
      </c>
      <c r="H232" s="245">
        <v>0</v>
      </c>
      <c r="I232" s="245">
        <v>0</v>
      </c>
      <c r="J232" s="196"/>
    </row>
    <row r="233" spans="1:10" ht="26.25" x14ac:dyDescent="0.25">
      <c r="A233" s="68" t="s">
        <v>315</v>
      </c>
      <c r="B233" s="228">
        <v>7042</v>
      </c>
      <c r="C233" s="225">
        <v>6.5</v>
      </c>
      <c r="D233" s="245">
        <v>0.1</v>
      </c>
      <c r="E233" s="245">
        <v>22</v>
      </c>
      <c r="F233" s="245">
        <v>5.5</v>
      </c>
      <c r="G233" s="245">
        <v>5.5</v>
      </c>
      <c r="H233" s="245">
        <v>5.5</v>
      </c>
      <c r="I233" s="245">
        <v>5.5</v>
      </c>
      <c r="J233" s="196"/>
    </row>
    <row r="234" spans="1:10" ht="30.75" customHeight="1" x14ac:dyDescent="0.25">
      <c r="A234" s="68" t="s">
        <v>316</v>
      </c>
      <c r="B234" s="228">
        <v>7043</v>
      </c>
      <c r="C234" s="225">
        <v>0</v>
      </c>
      <c r="D234" s="245">
        <v>0</v>
      </c>
      <c r="E234" s="245">
        <v>0</v>
      </c>
      <c r="F234" s="245">
        <v>0</v>
      </c>
      <c r="G234" s="245">
        <v>0</v>
      </c>
      <c r="H234" s="245">
        <v>0</v>
      </c>
      <c r="I234" s="245">
        <v>0</v>
      </c>
      <c r="J234" s="196"/>
    </row>
    <row r="235" spans="1:10" x14ac:dyDescent="0.25">
      <c r="A235" s="68" t="s">
        <v>317</v>
      </c>
      <c r="B235" s="228">
        <v>7044</v>
      </c>
      <c r="C235" s="225">
        <v>0</v>
      </c>
      <c r="D235" s="245">
        <v>0</v>
      </c>
      <c r="E235" s="245">
        <v>0</v>
      </c>
      <c r="F235" s="245">
        <v>0</v>
      </c>
      <c r="G235" s="245">
        <v>0</v>
      </c>
      <c r="H235" s="245">
        <v>0</v>
      </c>
      <c r="I235" s="245">
        <v>0</v>
      </c>
      <c r="J235" s="196"/>
    </row>
    <row r="236" spans="1:10" x14ac:dyDescent="0.25">
      <c r="A236" s="68" t="s">
        <v>318</v>
      </c>
      <c r="B236" s="228">
        <v>7045</v>
      </c>
      <c r="C236" s="225">
        <v>0</v>
      </c>
      <c r="D236" s="245">
        <v>0</v>
      </c>
      <c r="E236" s="245">
        <v>0</v>
      </c>
      <c r="F236" s="245">
        <v>0</v>
      </c>
      <c r="G236" s="245">
        <v>0</v>
      </c>
      <c r="H236" s="245">
        <v>0</v>
      </c>
      <c r="I236" s="245">
        <v>0</v>
      </c>
      <c r="J236" s="196"/>
    </row>
    <row r="237" spans="1:10" x14ac:dyDescent="0.25">
      <c r="A237" s="68" t="s">
        <v>319</v>
      </c>
      <c r="B237" s="228">
        <v>7046</v>
      </c>
      <c r="C237" s="225">
        <v>0</v>
      </c>
      <c r="D237" s="245">
        <v>0</v>
      </c>
      <c r="E237" s="245">
        <v>0</v>
      </c>
      <c r="F237" s="245">
        <v>0</v>
      </c>
      <c r="G237" s="245">
        <v>0</v>
      </c>
      <c r="H237" s="245">
        <v>0</v>
      </c>
      <c r="I237" s="245">
        <v>0</v>
      </c>
      <c r="J237" s="196"/>
    </row>
    <row r="238" spans="1:10" ht="26.25" x14ac:dyDescent="0.25">
      <c r="A238" s="25" t="s">
        <v>325</v>
      </c>
      <c r="B238" s="196">
        <v>7050</v>
      </c>
      <c r="C238" s="226">
        <v>0</v>
      </c>
      <c r="D238" s="245">
        <v>0</v>
      </c>
      <c r="E238" s="245">
        <v>0</v>
      </c>
      <c r="F238" s="245">
        <v>0</v>
      </c>
      <c r="G238" s="245">
        <v>0</v>
      </c>
      <c r="H238" s="245">
        <v>0</v>
      </c>
      <c r="I238" s="245">
        <v>0</v>
      </c>
      <c r="J238" s="196"/>
    </row>
    <row r="239" spans="1:10" ht="39" x14ac:dyDescent="0.25">
      <c r="A239" s="67" t="s">
        <v>321</v>
      </c>
      <c r="B239" s="228">
        <v>7051</v>
      </c>
      <c r="C239" s="225">
        <v>0</v>
      </c>
      <c r="D239" s="245">
        <v>0</v>
      </c>
      <c r="E239" s="245">
        <v>0</v>
      </c>
      <c r="F239" s="245">
        <v>0</v>
      </c>
      <c r="G239" s="245">
        <v>0</v>
      </c>
      <c r="H239" s="245">
        <v>0</v>
      </c>
      <c r="I239" s="245">
        <v>0</v>
      </c>
      <c r="J239" s="196"/>
    </row>
    <row r="240" spans="1:10" x14ac:dyDescent="0.25">
      <c r="A240" s="67" t="s">
        <v>322</v>
      </c>
      <c r="B240" s="228">
        <v>7052</v>
      </c>
      <c r="C240" s="225">
        <v>0</v>
      </c>
      <c r="D240" s="245">
        <v>0</v>
      </c>
      <c r="E240" s="245">
        <v>0</v>
      </c>
      <c r="F240" s="245">
        <v>0</v>
      </c>
      <c r="G240" s="245">
        <v>0</v>
      </c>
      <c r="H240" s="245">
        <v>0</v>
      </c>
      <c r="I240" s="245">
        <v>0</v>
      </c>
      <c r="J240" s="196"/>
    </row>
    <row r="241" spans="1:10" x14ac:dyDescent="0.25">
      <c r="A241" s="67" t="s">
        <v>323</v>
      </c>
      <c r="B241" s="228">
        <v>7053</v>
      </c>
      <c r="C241" s="225">
        <v>0</v>
      </c>
      <c r="D241" s="245">
        <v>0</v>
      </c>
      <c r="E241" s="245">
        <v>0</v>
      </c>
      <c r="F241" s="245">
        <v>0</v>
      </c>
      <c r="G241" s="245">
        <v>0</v>
      </c>
      <c r="H241" s="245">
        <v>0</v>
      </c>
      <c r="I241" s="245">
        <v>0</v>
      </c>
      <c r="J241" s="196"/>
    </row>
    <row r="242" spans="1:10" x14ac:dyDescent="0.25">
      <c r="A242" s="67" t="s">
        <v>324</v>
      </c>
      <c r="B242" s="228">
        <v>7054</v>
      </c>
      <c r="C242" s="225">
        <v>0</v>
      </c>
      <c r="D242" s="245">
        <v>0</v>
      </c>
      <c r="E242" s="245">
        <v>0</v>
      </c>
      <c r="F242" s="245">
        <v>0</v>
      </c>
      <c r="G242" s="245">
        <v>0</v>
      </c>
      <c r="H242" s="245">
        <v>0</v>
      </c>
      <c r="I242" s="245">
        <v>0</v>
      </c>
      <c r="J242" s="196"/>
    </row>
    <row r="243" spans="1:10" ht="25.5" customHeight="1" x14ac:dyDescent="0.25">
      <c r="A243" s="25" t="s">
        <v>328</v>
      </c>
      <c r="B243" s="196">
        <v>7060</v>
      </c>
      <c r="C243" s="226">
        <v>652.29999999999995</v>
      </c>
      <c r="D243" s="245">
        <v>427.6</v>
      </c>
      <c r="E243" s="245">
        <f>E244+E245</f>
        <v>2102.5</v>
      </c>
      <c r="F243" s="245">
        <f t="shared" ref="F243:I243" si="18">F244+F245</f>
        <v>525.65000000000009</v>
      </c>
      <c r="G243" s="245">
        <f t="shared" si="18"/>
        <v>525.65000000000009</v>
      </c>
      <c r="H243" s="245">
        <f t="shared" si="18"/>
        <v>525.65000000000009</v>
      </c>
      <c r="I243" s="245">
        <f t="shared" si="18"/>
        <v>525.54999999999995</v>
      </c>
      <c r="J243" s="196"/>
    </row>
    <row r="244" spans="1:10" ht="22.5" customHeight="1" x14ac:dyDescent="0.25">
      <c r="A244" s="67" t="s">
        <v>326</v>
      </c>
      <c r="B244" s="228">
        <v>7061</v>
      </c>
      <c r="C244" s="225">
        <v>652.29999999999995</v>
      </c>
      <c r="D244" s="245">
        <v>427.6</v>
      </c>
      <c r="E244" s="245">
        <v>1114.3</v>
      </c>
      <c r="F244" s="245">
        <v>278.60000000000002</v>
      </c>
      <c r="G244" s="245">
        <v>278.60000000000002</v>
      </c>
      <c r="H244" s="245">
        <v>278.60000000000002</v>
      </c>
      <c r="I244" s="245">
        <v>278.5</v>
      </c>
      <c r="J244" s="196"/>
    </row>
    <row r="245" spans="1:10" x14ac:dyDescent="0.25">
      <c r="A245" s="25" t="s">
        <v>329</v>
      </c>
      <c r="B245" s="196">
        <v>7070</v>
      </c>
      <c r="C245" s="226">
        <v>602.70000000000005</v>
      </c>
      <c r="D245" s="245">
        <v>394.5</v>
      </c>
      <c r="E245" s="245">
        <f>E246</f>
        <v>988.2</v>
      </c>
      <c r="F245" s="245">
        <f t="shared" ref="F245:I245" si="19">F246</f>
        <v>247.05</v>
      </c>
      <c r="G245" s="245">
        <f t="shared" si="19"/>
        <v>247.05</v>
      </c>
      <c r="H245" s="245">
        <f t="shared" si="19"/>
        <v>247.05</v>
      </c>
      <c r="I245" s="245">
        <f t="shared" si="19"/>
        <v>247.05</v>
      </c>
      <c r="J245" s="196"/>
    </row>
    <row r="246" spans="1:10" x14ac:dyDescent="0.25">
      <c r="A246" s="67" t="s">
        <v>330</v>
      </c>
      <c r="B246" s="228">
        <v>7071</v>
      </c>
      <c r="C246" s="225">
        <v>602.70000000000005</v>
      </c>
      <c r="D246" s="245">
        <v>394.5</v>
      </c>
      <c r="E246" s="245">
        <f>E247+E250</f>
        <v>988.2</v>
      </c>
      <c r="F246" s="245">
        <f t="shared" ref="F246:I246" si="20">F247+F250</f>
        <v>247.05</v>
      </c>
      <c r="G246" s="245">
        <f t="shared" si="20"/>
        <v>247.05</v>
      </c>
      <c r="H246" s="245">
        <f t="shared" si="20"/>
        <v>247.05</v>
      </c>
      <c r="I246" s="245">
        <f t="shared" si="20"/>
        <v>247.05</v>
      </c>
      <c r="J246" s="196"/>
    </row>
    <row r="247" spans="1:10" x14ac:dyDescent="0.25">
      <c r="A247" s="257" t="s">
        <v>126</v>
      </c>
      <c r="B247" s="228" t="s">
        <v>331</v>
      </c>
      <c r="C247" s="225">
        <v>556.29999999999995</v>
      </c>
      <c r="D247" s="245">
        <v>364.2</v>
      </c>
      <c r="E247" s="245">
        <v>912.2</v>
      </c>
      <c r="F247" s="245">
        <v>228.05</v>
      </c>
      <c r="G247" s="245">
        <v>228.05</v>
      </c>
      <c r="H247" s="245">
        <v>228.05</v>
      </c>
      <c r="I247" s="245">
        <v>228.05</v>
      </c>
      <c r="J247" s="196"/>
    </row>
    <row r="248" spans="1:10" x14ac:dyDescent="0.25">
      <c r="A248" s="257" t="s">
        <v>127</v>
      </c>
      <c r="B248" s="228" t="s">
        <v>332</v>
      </c>
      <c r="C248" s="225">
        <v>0</v>
      </c>
      <c r="D248" s="245">
        <v>0</v>
      </c>
      <c r="E248" s="245">
        <v>0</v>
      </c>
      <c r="F248" s="245">
        <v>0</v>
      </c>
      <c r="G248" s="245">
        <v>0</v>
      </c>
      <c r="H248" s="245">
        <v>0</v>
      </c>
      <c r="I248" s="245">
        <v>0</v>
      </c>
      <c r="J248" s="196"/>
    </row>
    <row r="249" spans="1:10" x14ac:dyDescent="0.25">
      <c r="A249" s="257" t="s">
        <v>128</v>
      </c>
      <c r="B249" s="228" t="s">
        <v>333</v>
      </c>
      <c r="C249" s="225">
        <v>0</v>
      </c>
      <c r="D249" s="245">
        <v>0</v>
      </c>
      <c r="E249" s="245">
        <v>0</v>
      </c>
      <c r="F249" s="245">
        <v>0</v>
      </c>
      <c r="G249" s="245">
        <v>0</v>
      </c>
      <c r="H249" s="245">
        <v>0</v>
      </c>
      <c r="I249" s="245">
        <v>0</v>
      </c>
      <c r="J249" s="196"/>
    </row>
    <row r="250" spans="1:10" x14ac:dyDescent="0.25">
      <c r="A250" s="257" t="s">
        <v>490</v>
      </c>
      <c r="B250" s="228" t="s">
        <v>334</v>
      </c>
      <c r="C250" s="225">
        <v>46.4</v>
      </c>
      <c r="D250" s="245">
        <v>30.3</v>
      </c>
      <c r="E250" s="245">
        <v>76</v>
      </c>
      <c r="F250" s="258">
        <v>19</v>
      </c>
      <c r="G250" s="258">
        <v>19</v>
      </c>
      <c r="H250" s="258">
        <v>19</v>
      </c>
      <c r="I250" s="258">
        <v>19</v>
      </c>
      <c r="J250" s="196"/>
    </row>
    <row r="251" spans="1:10" x14ac:dyDescent="0.25">
      <c r="A251" s="67" t="s">
        <v>327</v>
      </c>
      <c r="B251" s="228">
        <v>7072</v>
      </c>
      <c r="C251" s="225">
        <v>0</v>
      </c>
      <c r="D251" s="225">
        <v>0</v>
      </c>
      <c r="E251" s="225">
        <v>0</v>
      </c>
      <c r="F251" s="225">
        <v>0</v>
      </c>
      <c r="G251" s="225">
        <v>0</v>
      </c>
      <c r="H251" s="225">
        <v>0</v>
      </c>
      <c r="I251" s="225">
        <v>0</v>
      </c>
      <c r="J251" s="196"/>
    </row>
    <row r="252" spans="1:10" x14ac:dyDescent="0.25">
      <c r="A252" s="22" t="s">
        <v>130</v>
      </c>
      <c r="B252" s="196"/>
      <c r="C252" s="226"/>
      <c r="D252" s="245"/>
      <c r="E252" s="245"/>
      <c r="F252" s="245"/>
      <c r="G252" s="245"/>
      <c r="H252" s="245"/>
      <c r="I252" s="245"/>
      <c r="J252" s="196"/>
    </row>
    <row r="253" spans="1:10" x14ac:dyDescent="0.25">
      <c r="A253" s="23" t="s">
        <v>131</v>
      </c>
      <c r="B253" s="196">
        <v>7070</v>
      </c>
      <c r="C253" s="226">
        <v>0</v>
      </c>
      <c r="D253" s="245">
        <v>0</v>
      </c>
      <c r="E253" s="245">
        <v>0</v>
      </c>
      <c r="F253" s="245">
        <v>0</v>
      </c>
      <c r="G253" s="245">
        <v>0</v>
      </c>
      <c r="H253" s="245">
        <v>0</v>
      </c>
      <c r="I253" s="245">
        <v>0</v>
      </c>
      <c r="J253" s="196"/>
    </row>
    <row r="254" spans="1:10" x14ac:dyDescent="0.25">
      <c r="A254" s="23" t="s">
        <v>132</v>
      </c>
      <c r="B254" s="196">
        <v>7080</v>
      </c>
      <c r="C254" s="226">
        <v>4.0999999999999996</v>
      </c>
      <c r="D254" s="245">
        <v>4.5</v>
      </c>
      <c r="E254" s="245">
        <v>4.5</v>
      </c>
      <c r="F254" s="245">
        <v>0</v>
      </c>
      <c r="G254" s="245">
        <v>0</v>
      </c>
      <c r="H254" s="245">
        <v>0</v>
      </c>
      <c r="I254" s="245">
        <v>4.5</v>
      </c>
      <c r="J254" s="196"/>
    </row>
    <row r="255" spans="1:10" x14ac:dyDescent="0.25">
      <c r="A255" s="241" t="s">
        <v>133</v>
      </c>
      <c r="B255" s="196">
        <v>7090</v>
      </c>
      <c r="C255" s="226">
        <v>5800</v>
      </c>
      <c r="D255" s="195">
        <v>5800</v>
      </c>
      <c r="E255" s="215">
        <v>5800</v>
      </c>
      <c r="F255" s="195">
        <v>5800</v>
      </c>
      <c r="G255" s="195">
        <v>5800</v>
      </c>
      <c r="H255" s="195">
        <v>5800</v>
      </c>
      <c r="I255" s="195">
        <v>5800</v>
      </c>
      <c r="J255" s="196"/>
    </row>
    <row r="256" spans="1:10" x14ac:dyDescent="0.25">
      <c r="A256" s="214" t="s">
        <v>491</v>
      </c>
      <c r="B256" s="41"/>
      <c r="C256" s="234"/>
      <c r="D256" s="289"/>
      <c r="E256" s="289"/>
      <c r="F256" s="42"/>
      <c r="G256" s="290" t="s">
        <v>492</v>
      </c>
      <c r="H256" s="290"/>
      <c r="I256" s="290"/>
      <c r="J256" s="259"/>
    </row>
    <row r="257" spans="1:10" x14ac:dyDescent="0.25">
      <c r="A257" s="212" t="s">
        <v>134</v>
      </c>
      <c r="B257" s="1"/>
      <c r="C257" s="208" t="s">
        <v>369</v>
      </c>
      <c r="D257" s="291"/>
      <c r="E257" s="291"/>
      <c r="F257" s="44"/>
      <c r="G257" s="292" t="s">
        <v>135</v>
      </c>
      <c r="H257" s="292"/>
      <c r="I257" s="292"/>
      <c r="J257" s="259"/>
    </row>
    <row r="258" spans="1:10" x14ac:dyDescent="0.25">
      <c r="A258" s="235"/>
      <c r="B258" s="235"/>
      <c r="C258" s="235"/>
      <c r="D258" s="235"/>
      <c r="E258" s="235"/>
      <c r="F258" s="235"/>
      <c r="G258" s="235"/>
      <c r="H258" s="235"/>
      <c r="I258" s="235"/>
      <c r="J258" s="259"/>
    </row>
    <row r="259" spans="1:10" x14ac:dyDescent="0.25">
      <c r="A259" s="48" t="s">
        <v>496</v>
      </c>
      <c r="B259" s="38"/>
      <c r="C259" s="235"/>
      <c r="D259" s="38"/>
      <c r="E259" s="38"/>
      <c r="F259" s="38"/>
      <c r="G259" s="38"/>
      <c r="H259" s="38"/>
      <c r="I259" s="38"/>
      <c r="J259" s="39"/>
    </row>
    <row r="261" spans="1:10" ht="30" x14ac:dyDescent="0.25">
      <c r="A261" s="187" t="s">
        <v>475</v>
      </c>
      <c r="G261" s="288" t="s">
        <v>476</v>
      </c>
      <c r="H261" s="288"/>
      <c r="I261" s="288"/>
    </row>
  </sheetData>
  <mergeCells count="59">
    <mergeCell ref="I15:J15"/>
    <mergeCell ref="B16:E16"/>
    <mergeCell ref="B13:E13"/>
    <mergeCell ref="H13:J13"/>
    <mergeCell ref="B23:G23"/>
    <mergeCell ref="B21:E21"/>
    <mergeCell ref="F21:H21"/>
    <mergeCell ref="I21:J21"/>
    <mergeCell ref="B22:E22"/>
    <mergeCell ref="I22:J22"/>
    <mergeCell ref="H2:I2"/>
    <mergeCell ref="H4:J4"/>
    <mergeCell ref="H5:J5"/>
    <mergeCell ref="H7:J7"/>
    <mergeCell ref="I9:J9"/>
    <mergeCell ref="I10:J10"/>
    <mergeCell ref="I11:J11"/>
    <mergeCell ref="H12:J12"/>
    <mergeCell ref="I19:J19"/>
    <mergeCell ref="B20:E20"/>
    <mergeCell ref="F20:H20"/>
    <mergeCell ref="I20:J20"/>
    <mergeCell ref="I16:J16"/>
    <mergeCell ref="B17:E17"/>
    <mergeCell ref="I17:J17"/>
    <mergeCell ref="B18:E18"/>
    <mergeCell ref="I18:J18"/>
    <mergeCell ref="B14:G14"/>
    <mergeCell ref="B19:G19"/>
    <mergeCell ref="I14:J14"/>
    <mergeCell ref="B15:E15"/>
    <mergeCell ref="F29:I29"/>
    <mergeCell ref="J29:J30"/>
    <mergeCell ref="A32:J32"/>
    <mergeCell ref="A33:J33"/>
    <mergeCell ref="I28:J28"/>
    <mergeCell ref="G261:I261"/>
    <mergeCell ref="A191:J191"/>
    <mergeCell ref="A200:J200"/>
    <mergeCell ref="D256:E256"/>
    <mergeCell ref="G256:I256"/>
    <mergeCell ref="D257:E257"/>
    <mergeCell ref="G257:I257"/>
    <mergeCell ref="A134:J134"/>
    <mergeCell ref="A147:J147"/>
    <mergeCell ref="C29:C30"/>
    <mergeCell ref="A175:J175"/>
    <mergeCell ref="I23:J23"/>
    <mergeCell ref="B24:E24"/>
    <mergeCell ref="I24:J24"/>
    <mergeCell ref="A164:J164"/>
    <mergeCell ref="B25:E25"/>
    <mergeCell ref="I25:J25"/>
    <mergeCell ref="A27:I27"/>
    <mergeCell ref="A29:A30"/>
    <mergeCell ref="B29:B30"/>
    <mergeCell ref="D29:D30"/>
    <mergeCell ref="E29:E30"/>
    <mergeCell ref="A74:J74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AE11" sqref="AE11"/>
    </sheetView>
  </sheetViews>
  <sheetFormatPr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T1" s="58"/>
      <c r="U1" s="54" t="s">
        <v>512</v>
      </c>
      <c r="V1" s="54"/>
      <c r="W1" s="54"/>
      <c r="X1" s="54"/>
      <c r="Y1" s="54"/>
      <c r="Z1" s="54"/>
      <c r="AA1" s="54"/>
      <c r="AB1" s="54"/>
    </row>
    <row r="2" spans="1:29" x14ac:dyDescent="0.25">
      <c r="A2" s="313" t="s">
        <v>137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69"/>
    </row>
    <row r="3" spans="1:29" x14ac:dyDescent="0.25">
      <c r="A3" s="314" t="s">
        <v>478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69"/>
    </row>
    <row r="4" spans="1:29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315" t="s">
        <v>138</v>
      </c>
      <c r="Z4" s="315"/>
      <c r="AA4" s="315"/>
      <c r="AB4" s="315"/>
      <c r="AC4" s="69"/>
    </row>
    <row r="5" spans="1:29" x14ac:dyDescent="0.25">
      <c r="A5" s="316" t="s">
        <v>139</v>
      </c>
      <c r="B5" s="312" t="s">
        <v>140</v>
      </c>
      <c r="C5" s="317" t="s">
        <v>459</v>
      </c>
      <c r="D5" s="312" t="s">
        <v>141</v>
      </c>
      <c r="E5" s="312"/>
      <c r="F5" s="312"/>
      <c r="G5" s="312"/>
      <c r="H5" s="312"/>
      <c r="I5" s="312" t="s">
        <v>142</v>
      </c>
      <c r="J5" s="312"/>
      <c r="K5" s="312"/>
      <c r="L5" s="312"/>
      <c r="M5" s="312"/>
      <c r="N5" s="312" t="s">
        <v>143</v>
      </c>
      <c r="O5" s="312"/>
      <c r="P5" s="312"/>
      <c r="Q5" s="312"/>
      <c r="R5" s="312"/>
      <c r="S5" s="312" t="s">
        <v>144</v>
      </c>
      <c r="T5" s="312"/>
      <c r="U5" s="312"/>
      <c r="V5" s="312"/>
      <c r="W5" s="312"/>
      <c r="X5" s="312" t="s">
        <v>145</v>
      </c>
      <c r="Y5" s="312"/>
      <c r="Z5" s="312"/>
      <c r="AA5" s="312"/>
      <c r="AB5" s="312"/>
      <c r="AC5" s="69"/>
    </row>
    <row r="6" spans="1:29" ht="20.25" customHeight="1" x14ac:dyDescent="0.25">
      <c r="A6" s="316"/>
      <c r="B6" s="312"/>
      <c r="C6" s="318"/>
      <c r="D6" s="312" t="s">
        <v>146</v>
      </c>
      <c r="E6" s="312" t="s">
        <v>147</v>
      </c>
      <c r="F6" s="312"/>
      <c r="G6" s="312"/>
      <c r="H6" s="312"/>
      <c r="I6" s="312" t="s">
        <v>146</v>
      </c>
      <c r="J6" s="312" t="s">
        <v>147</v>
      </c>
      <c r="K6" s="312"/>
      <c r="L6" s="312"/>
      <c r="M6" s="312"/>
      <c r="N6" s="312" t="s">
        <v>146</v>
      </c>
      <c r="O6" s="312" t="s">
        <v>147</v>
      </c>
      <c r="P6" s="312"/>
      <c r="Q6" s="312"/>
      <c r="R6" s="312"/>
      <c r="S6" s="312" t="s">
        <v>146</v>
      </c>
      <c r="T6" s="312" t="s">
        <v>147</v>
      </c>
      <c r="U6" s="312"/>
      <c r="V6" s="312"/>
      <c r="W6" s="312"/>
      <c r="X6" s="312" t="s">
        <v>146</v>
      </c>
      <c r="Y6" s="312" t="s">
        <v>147</v>
      </c>
      <c r="Z6" s="312"/>
      <c r="AA6" s="312"/>
      <c r="AB6" s="312"/>
      <c r="AC6" s="69"/>
    </row>
    <row r="7" spans="1:29" x14ac:dyDescent="0.25">
      <c r="A7" s="316"/>
      <c r="B7" s="312"/>
      <c r="C7" s="319"/>
      <c r="D7" s="312"/>
      <c r="E7" s="122" t="s">
        <v>148</v>
      </c>
      <c r="F7" s="122" t="s">
        <v>149</v>
      </c>
      <c r="G7" s="122" t="s">
        <v>150</v>
      </c>
      <c r="H7" s="122" t="s">
        <v>151</v>
      </c>
      <c r="I7" s="312"/>
      <c r="J7" s="122" t="s">
        <v>148</v>
      </c>
      <c r="K7" s="122" t="s">
        <v>149</v>
      </c>
      <c r="L7" s="122" t="s">
        <v>150</v>
      </c>
      <c r="M7" s="122" t="s">
        <v>151</v>
      </c>
      <c r="N7" s="312"/>
      <c r="O7" s="122" t="s">
        <v>148</v>
      </c>
      <c r="P7" s="122" t="s">
        <v>149</v>
      </c>
      <c r="Q7" s="122" t="s">
        <v>150</v>
      </c>
      <c r="R7" s="122" t="s">
        <v>151</v>
      </c>
      <c r="S7" s="312"/>
      <c r="T7" s="122" t="s">
        <v>148</v>
      </c>
      <c r="U7" s="122" t="s">
        <v>149</v>
      </c>
      <c r="V7" s="122" t="s">
        <v>150</v>
      </c>
      <c r="W7" s="122" t="s">
        <v>151</v>
      </c>
      <c r="X7" s="312"/>
      <c r="Y7" s="122" t="s">
        <v>148</v>
      </c>
      <c r="Z7" s="122" t="s">
        <v>149</v>
      </c>
      <c r="AA7" s="122" t="s">
        <v>150</v>
      </c>
      <c r="AB7" s="122" t="s">
        <v>151</v>
      </c>
      <c r="AC7" s="69"/>
    </row>
    <row r="8" spans="1:29" ht="14.45" x14ac:dyDescent="0.3">
      <c r="A8" s="61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  <c r="X8" s="122">
        <v>24</v>
      </c>
      <c r="Y8" s="122">
        <v>25</v>
      </c>
      <c r="Z8" s="122">
        <v>26</v>
      </c>
      <c r="AA8" s="122">
        <v>27</v>
      </c>
      <c r="AB8" s="122">
        <v>28</v>
      </c>
      <c r="AC8" s="69"/>
    </row>
    <row r="9" spans="1:29" ht="26.25" customHeight="1" x14ac:dyDescent="0.25">
      <c r="A9" s="61">
        <v>1</v>
      </c>
      <c r="B9" s="123" t="s">
        <v>96</v>
      </c>
      <c r="C9" s="122">
        <v>3110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69"/>
    </row>
    <row r="10" spans="1:29" ht="48.75" customHeight="1" x14ac:dyDescent="0.25">
      <c r="A10" s="61">
        <v>2</v>
      </c>
      <c r="B10" s="123" t="s">
        <v>152</v>
      </c>
      <c r="C10" s="122">
        <v>3120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69"/>
    </row>
    <row r="11" spans="1:29" ht="66" customHeight="1" x14ac:dyDescent="0.25">
      <c r="A11" s="61">
        <v>3</v>
      </c>
      <c r="B11" s="123" t="s">
        <v>98</v>
      </c>
      <c r="C11" s="122">
        <v>3130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69"/>
    </row>
    <row r="12" spans="1:29" ht="98.25" customHeight="1" x14ac:dyDescent="0.25">
      <c r="A12" s="61">
        <v>4</v>
      </c>
      <c r="B12" s="123" t="s">
        <v>153</v>
      </c>
      <c r="C12" s="122">
        <v>3140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69"/>
    </row>
    <row r="13" spans="1:29" ht="71.25" customHeight="1" x14ac:dyDescent="0.25">
      <c r="A13" s="61">
        <v>5</v>
      </c>
      <c r="B13" s="123" t="s">
        <v>154</v>
      </c>
      <c r="C13" s="122">
        <v>3150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69"/>
    </row>
    <row r="14" spans="1:29" ht="21" customHeight="1" x14ac:dyDescent="0.25">
      <c r="A14" s="61">
        <v>6</v>
      </c>
      <c r="B14" s="123" t="s">
        <v>101</v>
      </c>
      <c r="C14" s="122">
        <v>3160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69"/>
    </row>
    <row r="15" spans="1:29" x14ac:dyDescent="0.25">
      <c r="A15" s="61"/>
      <c r="B15" s="124" t="s">
        <v>145</v>
      </c>
      <c r="C15" s="192" t="s">
        <v>488</v>
      </c>
      <c r="D15" s="192" t="s">
        <v>488</v>
      </c>
      <c r="E15" s="192" t="s">
        <v>488</v>
      </c>
      <c r="F15" s="192" t="s">
        <v>488</v>
      </c>
      <c r="G15" s="192" t="s">
        <v>488</v>
      </c>
      <c r="H15" s="192" t="s">
        <v>488</v>
      </c>
      <c r="I15" s="192" t="s">
        <v>488</v>
      </c>
      <c r="J15" s="192" t="s">
        <v>488</v>
      </c>
      <c r="K15" s="192" t="s">
        <v>488</v>
      </c>
      <c r="L15" s="192" t="s">
        <v>488</v>
      </c>
      <c r="M15" s="192" t="s">
        <v>488</v>
      </c>
      <c r="N15" s="192" t="s">
        <v>488</v>
      </c>
      <c r="O15" s="192" t="s">
        <v>488</v>
      </c>
      <c r="P15" s="192" t="s">
        <v>488</v>
      </c>
      <c r="Q15" s="192" t="s">
        <v>488</v>
      </c>
      <c r="R15" s="192" t="s">
        <v>488</v>
      </c>
      <c r="S15" s="192" t="s">
        <v>488</v>
      </c>
      <c r="T15" s="192" t="s">
        <v>488</v>
      </c>
      <c r="U15" s="192" t="s">
        <v>488</v>
      </c>
      <c r="V15" s="192" t="s">
        <v>488</v>
      </c>
      <c r="W15" s="192" t="s">
        <v>488</v>
      </c>
      <c r="X15" s="192" t="s">
        <v>488</v>
      </c>
      <c r="Y15" s="192" t="s">
        <v>488</v>
      </c>
      <c r="Z15" s="192" t="s">
        <v>488</v>
      </c>
      <c r="AA15" s="192" t="s">
        <v>488</v>
      </c>
      <c r="AB15" s="192" t="s">
        <v>488</v>
      </c>
      <c r="AC15" s="69"/>
    </row>
    <row r="16" spans="1:29" x14ac:dyDescent="0.25">
      <c r="A16" s="61"/>
      <c r="B16" s="124" t="s">
        <v>155</v>
      </c>
      <c r="C16" s="124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69"/>
    </row>
    <row r="17" spans="1:29" ht="25.5" customHeight="1" x14ac:dyDescent="0.25">
      <c r="A17" s="71"/>
      <c r="B17" s="310" t="s">
        <v>493</v>
      </c>
      <c r="C17" s="310"/>
      <c r="D17" s="310"/>
      <c r="E17" s="310"/>
      <c r="F17" s="71"/>
      <c r="G17" s="71"/>
      <c r="H17" s="71"/>
      <c r="I17" s="71"/>
      <c r="J17" s="311" t="s">
        <v>156</v>
      </c>
      <c r="K17" s="311"/>
      <c r="L17" s="311"/>
      <c r="M17" s="311"/>
      <c r="N17" s="311"/>
      <c r="O17" s="311"/>
      <c r="P17" s="311"/>
      <c r="Q17" s="311"/>
      <c r="R17" s="311"/>
      <c r="S17" s="311"/>
      <c r="T17" s="71"/>
      <c r="U17" s="71"/>
      <c r="V17" s="290" t="s">
        <v>492</v>
      </c>
      <c r="W17" s="290"/>
      <c r="X17" s="290"/>
      <c r="Y17" s="71"/>
      <c r="Z17" s="71"/>
      <c r="AA17" s="71"/>
      <c r="AB17" s="71"/>
      <c r="AC17" s="69"/>
    </row>
    <row r="18" spans="1:29" x14ac:dyDescent="0.25">
      <c r="A18" s="71"/>
      <c r="B18" s="302" t="s">
        <v>157</v>
      </c>
      <c r="C18" s="302"/>
      <c r="D18" s="302"/>
      <c r="E18" s="302"/>
      <c r="F18" s="71"/>
      <c r="G18" s="71"/>
      <c r="H18" s="71"/>
      <c r="I18" s="71"/>
      <c r="J18" s="302" t="s">
        <v>158</v>
      </c>
      <c r="K18" s="302"/>
      <c r="L18" s="302"/>
      <c r="M18" s="302"/>
      <c r="N18" s="302"/>
      <c r="O18" s="302"/>
      <c r="P18" s="302"/>
      <c r="Q18" s="302"/>
      <c r="R18" s="302"/>
      <c r="S18" s="302"/>
      <c r="T18" s="302" t="s">
        <v>135</v>
      </c>
      <c r="U18" s="302"/>
      <c r="V18" s="302"/>
      <c r="W18" s="302"/>
      <c r="X18" s="302"/>
      <c r="Y18" s="302"/>
      <c r="Z18" s="302"/>
      <c r="AA18" s="302"/>
      <c r="AB18" s="71"/>
      <c r="AC18" s="69"/>
    </row>
    <row r="19" spans="1:29" ht="26.25" x14ac:dyDescent="0.25">
      <c r="A19" s="72"/>
      <c r="B19" s="48" t="s">
        <v>496</v>
      </c>
      <c r="C19" s="48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69"/>
    </row>
    <row r="20" spans="1:29" ht="42" customHeight="1" x14ac:dyDescent="0.25">
      <c r="B20" s="308" t="s">
        <v>475</v>
      </c>
      <c r="C20" s="308"/>
      <c r="D20" s="308"/>
      <c r="V20" s="309" t="s">
        <v>476</v>
      </c>
      <c r="W20" s="309"/>
      <c r="X20" s="309"/>
      <c r="Y20" s="309"/>
    </row>
  </sheetData>
  <mergeCells count="29">
    <mergeCell ref="A2:AB2"/>
    <mergeCell ref="A3:AB3"/>
    <mergeCell ref="Y4:AB4"/>
    <mergeCell ref="A5:A7"/>
    <mergeCell ref="B5:B7"/>
    <mergeCell ref="D5:H5"/>
    <mergeCell ref="I5:M5"/>
    <mergeCell ref="N5:R5"/>
    <mergeCell ref="D6:D7"/>
    <mergeCell ref="E6:H6"/>
    <mergeCell ref="I6:I7"/>
    <mergeCell ref="J6:M6"/>
    <mergeCell ref="N6:N7"/>
    <mergeCell ref="C5:C7"/>
    <mergeCell ref="S5:W5"/>
    <mergeCell ref="X5:AB5"/>
    <mergeCell ref="O6:R6"/>
    <mergeCell ref="S6:S7"/>
    <mergeCell ref="T6:W6"/>
    <mergeCell ref="X6:X7"/>
    <mergeCell ref="Y6:AB6"/>
    <mergeCell ref="B20:D20"/>
    <mergeCell ref="V20:Y20"/>
    <mergeCell ref="B17:E17"/>
    <mergeCell ref="B18:E18"/>
    <mergeCell ref="V17:X17"/>
    <mergeCell ref="T18:AA18"/>
    <mergeCell ref="J17:S17"/>
    <mergeCell ref="J18:S18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9" workbookViewId="0">
      <selection activeCell="P9" sqref="P9"/>
    </sheetView>
  </sheetViews>
  <sheetFormatPr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321" t="s">
        <v>513</v>
      </c>
      <c r="K1" s="321"/>
      <c r="L1" s="321"/>
      <c r="M1" s="321"/>
    </row>
    <row r="2" spans="1:13" x14ac:dyDescent="0.25">
      <c r="J2" s="321" t="s">
        <v>159</v>
      </c>
      <c r="K2" s="321"/>
      <c r="L2" s="321"/>
      <c r="M2" s="321"/>
    </row>
    <row r="3" spans="1:13" x14ac:dyDescent="0.25">
      <c r="A3" s="322" t="s">
        <v>160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x14ac:dyDescent="0.25">
      <c r="A4" s="323" t="s">
        <v>161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3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24" t="s">
        <v>162</v>
      </c>
      <c r="M5" s="324"/>
    </row>
    <row r="6" spans="1:13" x14ac:dyDescent="0.25">
      <c r="A6" s="316" t="s">
        <v>139</v>
      </c>
      <c r="B6" s="316" t="s">
        <v>163</v>
      </c>
      <c r="C6" s="316" t="s">
        <v>164</v>
      </c>
      <c r="D6" s="316" t="s">
        <v>165</v>
      </c>
      <c r="E6" s="316" t="s">
        <v>166</v>
      </c>
      <c r="F6" s="316" t="s">
        <v>167</v>
      </c>
      <c r="G6" s="316" t="s">
        <v>168</v>
      </c>
      <c r="H6" s="316"/>
      <c r="I6" s="316"/>
      <c r="J6" s="316"/>
      <c r="K6" s="316"/>
      <c r="L6" s="316" t="s">
        <v>169</v>
      </c>
      <c r="M6" s="316" t="s">
        <v>170</v>
      </c>
    </row>
    <row r="7" spans="1:13" x14ac:dyDescent="0.25">
      <c r="A7" s="316"/>
      <c r="B7" s="316"/>
      <c r="C7" s="316"/>
      <c r="D7" s="316"/>
      <c r="E7" s="316"/>
      <c r="F7" s="316"/>
      <c r="G7" s="316" t="s">
        <v>171</v>
      </c>
      <c r="H7" s="316" t="s">
        <v>172</v>
      </c>
      <c r="I7" s="316" t="s">
        <v>173</v>
      </c>
      <c r="J7" s="316"/>
      <c r="K7" s="316"/>
      <c r="L7" s="316"/>
      <c r="M7" s="316"/>
    </row>
    <row r="8" spans="1:13" ht="125.25" customHeight="1" x14ac:dyDescent="0.25">
      <c r="A8" s="316"/>
      <c r="B8" s="316"/>
      <c r="C8" s="316"/>
      <c r="D8" s="316"/>
      <c r="E8" s="316"/>
      <c r="F8" s="316"/>
      <c r="G8" s="316"/>
      <c r="H8" s="316"/>
      <c r="I8" s="49" t="s">
        <v>174</v>
      </c>
      <c r="J8" s="49" t="s">
        <v>175</v>
      </c>
      <c r="K8" s="49" t="s">
        <v>176</v>
      </c>
      <c r="L8" s="316"/>
      <c r="M8" s="316"/>
    </row>
    <row r="9" spans="1:13" ht="14.45" x14ac:dyDescent="0.3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</row>
    <row r="10" spans="1:13" ht="14.45" x14ac:dyDescent="0.3">
      <c r="A10" s="50" t="s">
        <v>488</v>
      </c>
      <c r="B10" s="50" t="s">
        <v>488</v>
      </c>
      <c r="C10" s="50" t="s">
        <v>488</v>
      </c>
      <c r="D10" s="50" t="s">
        <v>488</v>
      </c>
      <c r="E10" s="50" t="s">
        <v>488</v>
      </c>
      <c r="F10" s="50" t="s">
        <v>488</v>
      </c>
      <c r="G10" s="50" t="s">
        <v>488</v>
      </c>
      <c r="H10" s="50" t="s">
        <v>488</v>
      </c>
      <c r="I10" s="50" t="s">
        <v>488</v>
      </c>
      <c r="J10" s="50" t="s">
        <v>488</v>
      </c>
      <c r="K10" s="50" t="s">
        <v>488</v>
      </c>
      <c r="L10" s="50" t="s">
        <v>488</v>
      </c>
      <c r="M10" s="50" t="s">
        <v>488</v>
      </c>
    </row>
    <row r="11" spans="1:13" ht="14.45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4.45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4.45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4.45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4.45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4.45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14.45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14.45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4.4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25">
      <c r="A20" s="47"/>
      <c r="B20" s="193" t="s">
        <v>494</v>
      </c>
      <c r="C20" s="47"/>
      <c r="D20" s="47"/>
      <c r="E20" s="47"/>
      <c r="F20" s="320"/>
      <c r="G20" s="320"/>
      <c r="H20" s="73"/>
      <c r="I20" s="47"/>
      <c r="J20" s="290" t="s">
        <v>492</v>
      </c>
      <c r="K20" s="290"/>
      <c r="L20" s="290"/>
      <c r="M20" s="47"/>
    </row>
    <row r="21" spans="1:13" x14ac:dyDescent="0.25">
      <c r="A21" s="47"/>
      <c r="B21" s="43" t="s">
        <v>157</v>
      </c>
      <c r="C21" s="47"/>
      <c r="D21" s="47"/>
      <c r="E21" s="47"/>
      <c r="F21" s="291" t="s">
        <v>158</v>
      </c>
      <c r="G21" s="291"/>
      <c r="H21" s="291"/>
      <c r="I21" s="47"/>
      <c r="J21" s="292" t="s">
        <v>135</v>
      </c>
      <c r="K21" s="292"/>
      <c r="L21" s="292"/>
      <c r="M21" s="47"/>
    </row>
    <row r="22" spans="1:13" ht="14.4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6.25" x14ac:dyDescent="0.25">
      <c r="A23" s="47"/>
      <c r="B23" s="48" t="s">
        <v>496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6" spans="1:13" x14ac:dyDescent="0.25">
      <c r="B26" s="188" t="s">
        <v>475</v>
      </c>
      <c r="C26" s="58"/>
      <c r="D26" s="58"/>
      <c r="J26" s="288" t="s">
        <v>476</v>
      </c>
      <c r="K26" s="288"/>
      <c r="L26" s="288"/>
    </row>
    <row r="27" spans="1:13" ht="14.45" x14ac:dyDescent="0.3">
      <c r="B27" s="58"/>
      <c r="C27" s="58"/>
      <c r="D27" s="58"/>
    </row>
  </sheetData>
  <mergeCells count="22">
    <mergeCell ref="A6:A8"/>
    <mergeCell ref="B6:B8"/>
    <mergeCell ref="C6:C8"/>
    <mergeCell ref="D6:D8"/>
    <mergeCell ref="E6:E8"/>
    <mergeCell ref="J1:M1"/>
    <mergeCell ref="J2:M2"/>
    <mergeCell ref="A3:M3"/>
    <mergeCell ref="A4:M4"/>
    <mergeCell ref="L5:M5"/>
    <mergeCell ref="J26:L26"/>
    <mergeCell ref="M6:M8"/>
    <mergeCell ref="G7:G8"/>
    <mergeCell ref="H7:H8"/>
    <mergeCell ref="I7:K7"/>
    <mergeCell ref="J20:L20"/>
    <mergeCell ref="F21:H21"/>
    <mergeCell ref="J21:L21"/>
    <mergeCell ref="F6:F8"/>
    <mergeCell ref="G6:K6"/>
    <mergeCell ref="L6:L8"/>
    <mergeCell ref="F20:G20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22" workbookViewId="0">
      <selection activeCell="P12" sqref="P12"/>
    </sheetView>
  </sheetViews>
  <sheetFormatPr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325" t="s">
        <v>514</v>
      </c>
      <c r="J1" s="325"/>
      <c r="K1" s="325"/>
      <c r="L1" s="325"/>
      <c r="M1" s="325"/>
    </row>
    <row r="2" spans="1:13" x14ac:dyDescent="0.25">
      <c r="A2" s="51"/>
      <c r="B2" s="51"/>
      <c r="C2" s="51"/>
      <c r="D2" s="51"/>
      <c r="E2" s="51"/>
      <c r="F2" s="51"/>
      <c r="G2" s="51"/>
      <c r="H2" s="51"/>
      <c r="I2" s="51"/>
      <c r="J2" s="326" t="s">
        <v>177</v>
      </c>
      <c r="K2" s="326"/>
      <c r="L2" s="326"/>
      <c r="M2" s="326"/>
    </row>
    <row r="3" spans="1:13" ht="15.75" x14ac:dyDescent="0.25">
      <c r="A3" s="327" t="s">
        <v>178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 t="s">
        <v>179</v>
      </c>
    </row>
    <row r="5" spans="1:13" ht="45" customHeight="1" x14ac:dyDescent="0.25">
      <c r="A5" s="316" t="s">
        <v>180</v>
      </c>
      <c r="B5" s="316" t="s">
        <v>515</v>
      </c>
      <c r="C5" s="316"/>
      <c r="D5" s="316"/>
      <c r="E5" s="316" t="s">
        <v>181</v>
      </c>
      <c r="F5" s="316" t="s">
        <v>182</v>
      </c>
      <c r="G5" s="316"/>
      <c r="H5" s="316"/>
      <c r="I5" s="316"/>
      <c r="J5" s="316"/>
      <c r="K5" s="316" t="s">
        <v>516</v>
      </c>
      <c r="L5" s="316"/>
      <c r="M5" s="316"/>
    </row>
    <row r="6" spans="1:13" x14ac:dyDescent="0.25">
      <c r="A6" s="316"/>
      <c r="B6" s="316" t="s">
        <v>145</v>
      </c>
      <c r="C6" s="316" t="s">
        <v>173</v>
      </c>
      <c r="D6" s="316"/>
      <c r="E6" s="316"/>
      <c r="F6" s="316" t="s">
        <v>183</v>
      </c>
      <c r="G6" s="316" t="s">
        <v>184</v>
      </c>
      <c r="H6" s="316" t="s">
        <v>185</v>
      </c>
      <c r="I6" s="316" t="s">
        <v>186</v>
      </c>
      <c r="J6" s="316" t="s">
        <v>187</v>
      </c>
      <c r="K6" s="316" t="s">
        <v>145</v>
      </c>
      <c r="L6" s="316" t="s">
        <v>173</v>
      </c>
      <c r="M6" s="316"/>
    </row>
    <row r="7" spans="1:13" ht="47.25" customHeight="1" x14ac:dyDescent="0.25">
      <c r="A7" s="316"/>
      <c r="B7" s="316"/>
      <c r="C7" s="61" t="s">
        <v>188</v>
      </c>
      <c r="D7" s="61" t="s">
        <v>189</v>
      </c>
      <c r="E7" s="316"/>
      <c r="F7" s="316"/>
      <c r="G7" s="316"/>
      <c r="H7" s="316"/>
      <c r="I7" s="316"/>
      <c r="J7" s="316"/>
      <c r="K7" s="316"/>
      <c r="L7" s="61" t="s">
        <v>188</v>
      </c>
      <c r="M7" s="61" t="s">
        <v>189</v>
      </c>
    </row>
    <row r="8" spans="1:13" ht="14.45" x14ac:dyDescent="0.3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</row>
    <row r="9" spans="1:13" ht="25.5" x14ac:dyDescent="0.25">
      <c r="A9" s="53" t="s">
        <v>190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</row>
    <row r="10" spans="1:13" ht="14.45" x14ac:dyDescent="0.3">
      <c r="A10" s="5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4.45" x14ac:dyDescent="0.3">
      <c r="A11" s="53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39.75" customHeight="1" x14ac:dyDescent="0.25">
      <c r="A12" s="53" t="s">
        <v>191</v>
      </c>
      <c r="B12" s="61">
        <v>0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</row>
    <row r="13" spans="1:13" ht="14.45" x14ac:dyDescent="0.3">
      <c r="A13" s="53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4.45" x14ac:dyDescent="0.3">
      <c r="A14" s="53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25.5" x14ac:dyDescent="0.25">
      <c r="A15" s="53" t="s">
        <v>192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14.45" x14ac:dyDescent="0.3">
      <c r="A16" s="53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ht="14.45" x14ac:dyDescent="0.3">
      <c r="A17" s="5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3" t="s">
        <v>145</v>
      </c>
      <c r="B18" s="61">
        <v>0</v>
      </c>
      <c r="C18" s="190">
        <v>0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</row>
    <row r="19" spans="1:13" ht="14.4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25.5" x14ac:dyDescent="0.25">
      <c r="A20" s="40" t="s">
        <v>495</v>
      </c>
      <c r="B20" s="47"/>
      <c r="C20" s="47"/>
      <c r="D20" s="289" t="s">
        <v>156</v>
      </c>
      <c r="E20" s="289"/>
      <c r="F20" s="289"/>
      <c r="G20" s="47"/>
      <c r="H20" s="47"/>
      <c r="I20" s="290" t="s">
        <v>492</v>
      </c>
      <c r="J20" s="290"/>
      <c r="K20" s="290"/>
      <c r="L20" s="47"/>
      <c r="M20" s="47"/>
    </row>
    <row r="21" spans="1:13" x14ac:dyDescent="0.25">
      <c r="A21" s="43" t="s">
        <v>157</v>
      </c>
      <c r="B21" s="47"/>
      <c r="C21" s="47"/>
      <c r="D21" s="291" t="s">
        <v>158</v>
      </c>
      <c r="E21" s="291"/>
      <c r="F21" s="291"/>
      <c r="G21" s="47"/>
      <c r="H21" s="47"/>
      <c r="I21" s="292" t="s">
        <v>135</v>
      </c>
      <c r="J21" s="292"/>
      <c r="K21" s="292"/>
      <c r="L21" s="47"/>
      <c r="M21" s="47"/>
    </row>
    <row r="22" spans="1:13" ht="14.4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x14ac:dyDescent="0.25">
      <c r="A23" s="48" t="s">
        <v>496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6" spans="1:13" ht="30" x14ac:dyDescent="0.25">
      <c r="A26" s="187" t="s">
        <v>475</v>
      </c>
      <c r="I26" s="288" t="s">
        <v>476</v>
      </c>
      <c r="J26" s="288"/>
      <c r="K26" s="288"/>
    </row>
  </sheetData>
  <mergeCells count="22">
    <mergeCell ref="I1:M1"/>
    <mergeCell ref="D20:F20"/>
    <mergeCell ref="I20:K20"/>
    <mergeCell ref="D21:F21"/>
    <mergeCell ref="I21:K21"/>
    <mergeCell ref="F6:F7"/>
    <mergeCell ref="G6:G7"/>
    <mergeCell ref="H6:H7"/>
    <mergeCell ref="I6:I7"/>
    <mergeCell ref="J6:J7"/>
    <mergeCell ref="K6:K7"/>
    <mergeCell ref="J2:M2"/>
    <mergeCell ref="A3:M3"/>
    <mergeCell ref="A5:A7"/>
    <mergeCell ref="B5:D5"/>
    <mergeCell ref="E5:E7"/>
    <mergeCell ref="I26:K26"/>
    <mergeCell ref="F5:J5"/>
    <mergeCell ref="K5:M5"/>
    <mergeCell ref="B6:B7"/>
    <mergeCell ref="C6:D6"/>
    <mergeCell ref="L6:M6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19" workbookViewId="0">
      <selection activeCell="A4" sqref="A4:M25"/>
    </sheetView>
  </sheetViews>
  <sheetFormatPr defaultRowHeight="15" x14ac:dyDescent="0.25"/>
  <cols>
    <col min="1" max="1" width="5.42578125" customWidth="1"/>
    <col min="2" max="2" width="44.5703125" customWidth="1"/>
    <col min="3" max="3" width="9.28515625" customWidth="1"/>
    <col min="4" max="4" width="10.85546875" customWidth="1"/>
    <col min="5" max="5" width="9.5703125" customWidth="1"/>
    <col min="6" max="6" width="10.7109375" customWidth="1"/>
    <col min="7" max="7" width="8.5703125" customWidth="1"/>
    <col min="8" max="8" width="9.85546875" customWidth="1"/>
    <col min="9" max="9" width="9.140625" customWidth="1"/>
    <col min="10" max="10" width="9.42578125" customWidth="1"/>
    <col min="11" max="12" width="9.140625" customWidth="1"/>
  </cols>
  <sheetData>
    <row r="1" spans="1:15" x14ac:dyDescent="0.25">
      <c r="G1" s="325" t="s">
        <v>517</v>
      </c>
      <c r="H1" s="325"/>
      <c r="I1" s="325"/>
      <c r="J1" s="325"/>
      <c r="K1" s="325"/>
      <c r="L1" s="325"/>
      <c r="M1" s="54"/>
      <c r="N1" s="54"/>
      <c r="O1" s="54"/>
    </row>
    <row r="2" spans="1:15" x14ac:dyDescent="0.25">
      <c r="A2" s="322" t="s">
        <v>477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55"/>
      <c r="N2" s="55"/>
      <c r="O2" s="55"/>
    </row>
    <row r="3" spans="1:15" x14ac:dyDescent="0.25">
      <c r="A3" s="334" t="s">
        <v>518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55"/>
      <c r="N3" s="55"/>
      <c r="O3" s="55"/>
    </row>
    <row r="4" spans="1:15" ht="40.5" customHeight="1" x14ac:dyDescent="0.25">
      <c r="A4" s="328" t="s">
        <v>139</v>
      </c>
      <c r="B4" s="328" t="s">
        <v>193</v>
      </c>
      <c r="C4" s="328" t="s">
        <v>510</v>
      </c>
      <c r="D4" s="328"/>
      <c r="E4" s="328" t="s">
        <v>511</v>
      </c>
      <c r="F4" s="328"/>
      <c r="G4" s="328" t="s">
        <v>194</v>
      </c>
      <c r="H4" s="328"/>
      <c r="I4" s="328" t="s">
        <v>195</v>
      </c>
      <c r="J4" s="328"/>
      <c r="K4" s="328"/>
      <c r="L4" s="328"/>
      <c r="M4" s="56"/>
      <c r="N4" s="56"/>
      <c r="O4" s="56"/>
    </row>
    <row r="5" spans="1:15" ht="38.25" x14ac:dyDescent="0.25">
      <c r="A5" s="328"/>
      <c r="B5" s="328"/>
      <c r="C5" s="260" t="s">
        <v>196</v>
      </c>
      <c r="D5" s="260" t="s">
        <v>197</v>
      </c>
      <c r="E5" s="260" t="s">
        <v>196</v>
      </c>
      <c r="F5" s="260" t="s">
        <v>197</v>
      </c>
      <c r="G5" s="260" t="s">
        <v>196</v>
      </c>
      <c r="H5" s="260" t="s">
        <v>197</v>
      </c>
      <c r="I5" s="217" t="s">
        <v>148</v>
      </c>
      <c r="J5" s="217" t="s">
        <v>149</v>
      </c>
      <c r="K5" s="217" t="s">
        <v>150</v>
      </c>
      <c r="L5" s="217" t="s">
        <v>151</v>
      </c>
      <c r="M5" s="56"/>
      <c r="N5" s="56"/>
      <c r="O5" s="56"/>
    </row>
    <row r="6" spans="1:15" x14ac:dyDescent="0.25">
      <c r="A6" s="261">
        <v>1</v>
      </c>
      <c r="B6" s="262" t="s">
        <v>198</v>
      </c>
      <c r="C6" s="263">
        <v>26</v>
      </c>
      <c r="D6" s="263">
        <v>6.5</v>
      </c>
      <c r="E6" s="263">
        <v>28.5</v>
      </c>
      <c r="F6" s="263">
        <v>9</v>
      </c>
      <c r="G6" s="263">
        <v>28.5</v>
      </c>
      <c r="H6" s="263">
        <v>9</v>
      </c>
      <c r="I6" s="264">
        <v>28.5</v>
      </c>
      <c r="J6" s="264">
        <v>28.5</v>
      </c>
      <c r="K6" s="264">
        <v>28.5</v>
      </c>
      <c r="L6" s="264">
        <v>28.5</v>
      </c>
      <c r="M6" s="56"/>
      <c r="N6" s="56"/>
      <c r="O6" s="56"/>
    </row>
    <row r="7" spans="1:15" ht="25.5" x14ac:dyDescent="0.25">
      <c r="A7" s="261">
        <v>2</v>
      </c>
      <c r="B7" s="262" t="s">
        <v>199</v>
      </c>
      <c r="C7" s="263">
        <v>14</v>
      </c>
      <c r="D7" s="263">
        <v>4</v>
      </c>
      <c r="E7" s="263">
        <v>19</v>
      </c>
      <c r="F7" s="263">
        <v>5.5</v>
      </c>
      <c r="G7" s="263">
        <v>28.5</v>
      </c>
      <c r="H7" s="263">
        <v>7</v>
      </c>
      <c r="I7" s="264">
        <v>28.5</v>
      </c>
      <c r="J7" s="264">
        <v>28.5</v>
      </c>
      <c r="K7" s="264">
        <v>28.5</v>
      </c>
      <c r="L7" s="264">
        <v>28.5</v>
      </c>
      <c r="M7" s="57"/>
      <c r="N7" s="57"/>
      <c r="O7" s="57"/>
    </row>
    <row r="8" spans="1:15" x14ac:dyDescent="0.25">
      <c r="A8" s="261">
        <v>3</v>
      </c>
      <c r="B8" s="262" t="s">
        <v>200</v>
      </c>
      <c r="C8" s="263">
        <v>8</v>
      </c>
      <c r="D8" s="263">
        <v>1</v>
      </c>
      <c r="E8" s="263">
        <v>9.5</v>
      </c>
      <c r="F8" s="263">
        <v>3.5</v>
      </c>
      <c r="G8" s="263">
        <v>0</v>
      </c>
      <c r="H8" s="263">
        <v>0</v>
      </c>
      <c r="I8" s="264">
        <v>0</v>
      </c>
      <c r="J8" s="264">
        <v>0</v>
      </c>
      <c r="K8" s="264">
        <v>0</v>
      </c>
      <c r="L8" s="264">
        <v>0</v>
      </c>
      <c r="M8" s="57"/>
      <c r="N8" s="57"/>
      <c r="O8" s="57"/>
    </row>
    <row r="9" spans="1:15" x14ac:dyDescent="0.25">
      <c r="A9" s="261">
        <v>4</v>
      </c>
      <c r="B9" s="262" t="s">
        <v>201</v>
      </c>
      <c r="C9" s="263">
        <v>0</v>
      </c>
      <c r="D9" s="263">
        <v>0</v>
      </c>
      <c r="E9" s="263">
        <v>3</v>
      </c>
      <c r="F9" s="263">
        <v>0</v>
      </c>
      <c r="G9" s="263">
        <v>0</v>
      </c>
      <c r="H9" s="263">
        <v>0</v>
      </c>
      <c r="I9" s="264">
        <v>0</v>
      </c>
      <c r="J9" s="264">
        <v>0</v>
      </c>
      <c r="K9" s="264">
        <v>0</v>
      </c>
      <c r="L9" s="264">
        <v>0</v>
      </c>
      <c r="M9" s="57"/>
      <c r="N9" s="57"/>
      <c r="O9" s="57"/>
    </row>
    <row r="10" spans="1:15" ht="25.5" x14ac:dyDescent="0.25">
      <c r="A10" s="265">
        <v>5</v>
      </c>
      <c r="B10" s="256" t="s">
        <v>202</v>
      </c>
      <c r="C10" s="266">
        <v>3090.3</v>
      </c>
      <c r="D10" s="266">
        <v>1684.6</v>
      </c>
      <c r="E10" s="266">
        <v>4152.6000000000004</v>
      </c>
      <c r="F10" s="266">
        <v>2133.6999999999998</v>
      </c>
      <c r="G10" s="266">
        <v>5067.8</v>
      </c>
      <c r="H10" s="266">
        <v>3152.8</v>
      </c>
      <c r="I10" s="267">
        <f>I11+I13+I16+I17</f>
        <v>1266.95</v>
      </c>
      <c r="J10" s="267">
        <f t="shared" ref="J10:L10" si="0">J11+J13+J16+J17</f>
        <v>1266.95</v>
      </c>
      <c r="K10" s="267">
        <f t="shared" si="0"/>
        <v>1266.95</v>
      </c>
      <c r="L10" s="267">
        <f t="shared" si="0"/>
        <v>1266.95</v>
      </c>
      <c r="M10" s="56"/>
      <c r="N10" s="56"/>
      <c r="O10" s="56"/>
    </row>
    <row r="11" spans="1:15" x14ac:dyDescent="0.25">
      <c r="A11" s="261" t="s">
        <v>203</v>
      </c>
      <c r="B11" s="262" t="s">
        <v>204</v>
      </c>
      <c r="C11" s="263">
        <v>2438.8000000000002</v>
      </c>
      <c r="D11" s="263">
        <v>1340.8</v>
      </c>
      <c r="E11" s="263">
        <v>3157.5</v>
      </c>
      <c r="F11" s="263">
        <v>1800.5</v>
      </c>
      <c r="G11" s="263">
        <v>3952.6</v>
      </c>
      <c r="H11" s="263">
        <v>2757.6</v>
      </c>
      <c r="I11" s="264">
        <v>988.15</v>
      </c>
      <c r="J11" s="264">
        <v>988.15</v>
      </c>
      <c r="K11" s="264">
        <v>988.15</v>
      </c>
      <c r="L11" s="264">
        <v>988.15</v>
      </c>
      <c r="M11" s="56"/>
      <c r="N11" s="56"/>
      <c r="O11" s="56"/>
    </row>
    <row r="12" spans="1:15" x14ac:dyDescent="0.25">
      <c r="A12" s="261" t="s">
        <v>205</v>
      </c>
      <c r="B12" s="262" t="s">
        <v>206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56"/>
      <c r="N12" s="56"/>
      <c r="O12" s="56"/>
    </row>
    <row r="13" spans="1:15" x14ac:dyDescent="0.25">
      <c r="A13" s="261" t="s">
        <v>207</v>
      </c>
      <c r="B13" s="262" t="s">
        <v>208</v>
      </c>
      <c r="C13" s="263">
        <v>152.5</v>
      </c>
      <c r="D13" s="263">
        <v>68.400000000000006</v>
      </c>
      <c r="E13" s="263">
        <v>428.3</v>
      </c>
      <c r="F13" s="263">
        <v>74</v>
      </c>
      <c r="G13" s="263">
        <v>422.6</v>
      </c>
      <c r="H13" s="263">
        <v>64.099999999999994</v>
      </c>
      <c r="I13" s="263">
        <v>105.65</v>
      </c>
      <c r="J13" s="263">
        <v>105.65</v>
      </c>
      <c r="K13" s="263">
        <v>105.65</v>
      </c>
      <c r="L13" s="263">
        <v>105.65</v>
      </c>
      <c r="M13" s="56"/>
      <c r="N13" s="56"/>
      <c r="O13" s="56"/>
    </row>
    <row r="14" spans="1:15" x14ac:dyDescent="0.25">
      <c r="A14" s="261" t="s">
        <v>209</v>
      </c>
      <c r="B14" s="262" t="s">
        <v>210</v>
      </c>
      <c r="C14" s="263">
        <v>294.39999999999998</v>
      </c>
      <c r="D14" s="263">
        <v>94.6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57"/>
      <c r="N14" s="57"/>
      <c r="O14" s="57"/>
    </row>
    <row r="15" spans="1:15" x14ac:dyDescent="0.25">
      <c r="A15" s="261" t="s">
        <v>211</v>
      </c>
      <c r="B15" s="262" t="s">
        <v>212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57"/>
      <c r="N15" s="57"/>
      <c r="O15" s="57"/>
    </row>
    <row r="16" spans="1:15" x14ac:dyDescent="0.25">
      <c r="A16" s="261" t="s">
        <v>213</v>
      </c>
      <c r="B16" s="262" t="s">
        <v>214</v>
      </c>
      <c r="C16" s="263">
        <v>127.8</v>
      </c>
      <c r="D16" s="263">
        <v>117.1</v>
      </c>
      <c r="E16" s="263">
        <v>284.89999999999998</v>
      </c>
      <c r="F16" s="263">
        <v>127.9</v>
      </c>
      <c r="G16" s="263">
        <v>319.3</v>
      </c>
      <c r="H16" s="263">
        <v>177.3</v>
      </c>
      <c r="I16" s="263">
        <v>79.825000000000003</v>
      </c>
      <c r="J16" s="263">
        <v>79.825000000000003</v>
      </c>
      <c r="K16" s="263">
        <v>79.825000000000003</v>
      </c>
      <c r="L16" s="263">
        <v>79.825000000000003</v>
      </c>
      <c r="M16" s="57"/>
      <c r="N16" s="57"/>
      <c r="O16" s="57"/>
    </row>
    <row r="17" spans="1:15" x14ac:dyDescent="0.25">
      <c r="A17" s="261" t="s">
        <v>215</v>
      </c>
      <c r="B17" s="262" t="s">
        <v>216</v>
      </c>
      <c r="C17" s="263">
        <v>76.8</v>
      </c>
      <c r="D17" s="263">
        <v>63.7</v>
      </c>
      <c r="E17" s="263">
        <v>281.89999999999998</v>
      </c>
      <c r="F17" s="263">
        <v>131.30000000000001</v>
      </c>
      <c r="G17" s="263">
        <v>373.3</v>
      </c>
      <c r="H17" s="263">
        <v>153.80000000000001</v>
      </c>
      <c r="I17" s="264">
        <v>93.325000000000003</v>
      </c>
      <c r="J17" s="264">
        <v>93.325000000000003</v>
      </c>
      <c r="K17" s="264">
        <v>93.325000000000003</v>
      </c>
      <c r="L17" s="264">
        <v>93.325000000000003</v>
      </c>
      <c r="M17" s="56"/>
      <c r="N17" s="56"/>
      <c r="O17" s="56"/>
    </row>
    <row r="18" spans="1:15" ht="27.75" customHeight="1" x14ac:dyDescent="0.25">
      <c r="A18" s="261" t="s">
        <v>217</v>
      </c>
      <c r="B18" s="262" t="s">
        <v>218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4">
        <v>0</v>
      </c>
      <c r="J18" s="264">
        <v>0</v>
      </c>
      <c r="K18" s="264">
        <v>0</v>
      </c>
      <c r="L18" s="264">
        <v>0</v>
      </c>
      <c r="M18" s="56"/>
      <c r="N18" s="56"/>
      <c r="O18" s="56"/>
    </row>
    <row r="19" spans="1:15" ht="16.5" customHeight="1" x14ac:dyDescent="0.25">
      <c r="A19" s="261">
        <v>6</v>
      </c>
      <c r="B19" s="262" t="s">
        <v>219</v>
      </c>
      <c r="C19" s="263">
        <v>257.5</v>
      </c>
      <c r="D19" s="263">
        <v>140.4</v>
      </c>
      <c r="E19" s="263">
        <v>346.05</v>
      </c>
      <c r="F19" s="263">
        <v>177.8</v>
      </c>
      <c r="G19" s="263">
        <v>422.32</v>
      </c>
      <c r="H19" s="263">
        <v>262.73</v>
      </c>
      <c r="I19" s="264">
        <v>105.58</v>
      </c>
      <c r="J19" s="264">
        <v>105.58</v>
      </c>
      <c r="K19" s="264">
        <v>105.58</v>
      </c>
      <c r="L19" s="264">
        <v>105.58</v>
      </c>
      <c r="M19" s="56"/>
      <c r="N19" s="56"/>
      <c r="O19" s="56"/>
    </row>
    <row r="20" spans="1:15" ht="40.5" customHeight="1" x14ac:dyDescent="0.25">
      <c r="A20" s="261">
        <v>7</v>
      </c>
      <c r="B20" s="262" t="s">
        <v>220</v>
      </c>
      <c r="C20" s="263">
        <v>0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56"/>
      <c r="N20" s="56"/>
      <c r="O20" s="56"/>
    </row>
    <row r="21" spans="1:15" ht="25.5" x14ac:dyDescent="0.25">
      <c r="A21" s="261">
        <v>8</v>
      </c>
      <c r="B21" s="262" t="s">
        <v>221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57"/>
      <c r="N21" s="57"/>
      <c r="O21" s="57"/>
    </row>
    <row r="22" spans="1:15" x14ac:dyDescent="0.25">
      <c r="A22" s="265">
        <v>9</v>
      </c>
      <c r="B22" s="256" t="s">
        <v>222</v>
      </c>
      <c r="C22" s="266">
        <v>3090.3</v>
      </c>
      <c r="D22" s="266">
        <v>1684.6</v>
      </c>
      <c r="E22" s="266">
        <f>E10</f>
        <v>4152.6000000000004</v>
      </c>
      <c r="F22" s="266">
        <f>F10</f>
        <v>2133.6999999999998</v>
      </c>
      <c r="G22" s="266">
        <v>5067.8</v>
      </c>
      <c r="H22" s="266">
        <v>3152.8</v>
      </c>
      <c r="I22" s="267">
        <f>I10</f>
        <v>1266.95</v>
      </c>
      <c r="J22" s="267">
        <f t="shared" ref="J22:L22" si="1">J10</f>
        <v>1266.95</v>
      </c>
      <c r="K22" s="267">
        <f t="shared" si="1"/>
        <v>1266.95</v>
      </c>
      <c r="L22" s="267">
        <f t="shared" si="1"/>
        <v>1266.95</v>
      </c>
      <c r="M22" s="57"/>
      <c r="N22" s="57"/>
      <c r="O22" s="57"/>
    </row>
    <row r="23" spans="1:15" ht="27" customHeight="1" x14ac:dyDescent="0.25">
      <c r="A23" s="329" t="s">
        <v>223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125"/>
      <c r="N23" s="125"/>
      <c r="O23" s="125"/>
    </row>
    <row r="24" spans="1:15" x14ac:dyDescent="0.25">
      <c r="A24" s="268"/>
      <c r="B24" s="269" t="s">
        <v>494</v>
      </c>
      <c r="C24" s="214"/>
      <c r="D24" s="218"/>
      <c r="E24" s="320"/>
      <c r="F24" s="320"/>
      <c r="G24" s="73"/>
      <c r="H24" s="332" t="s">
        <v>492</v>
      </c>
      <c r="I24" s="332"/>
      <c r="J24" s="332"/>
      <c r="K24" s="302"/>
      <c r="L24" s="302"/>
      <c r="M24" s="302"/>
    </row>
    <row r="25" spans="1:15" x14ac:dyDescent="0.25">
      <c r="A25" s="268"/>
      <c r="B25" s="212" t="s">
        <v>157</v>
      </c>
      <c r="C25" s="212"/>
      <c r="D25" s="218"/>
      <c r="E25" s="291" t="s">
        <v>158</v>
      </c>
      <c r="F25" s="291"/>
      <c r="G25" s="291"/>
      <c r="H25" s="292" t="s">
        <v>135</v>
      </c>
      <c r="I25" s="292"/>
      <c r="J25" s="292"/>
      <c r="K25" s="292"/>
      <c r="L25" s="292"/>
      <c r="M25" s="292"/>
    </row>
    <row r="26" spans="1:15" ht="14.45" hidden="1" x14ac:dyDescent="0.3"/>
    <row r="27" spans="1:15" ht="14.25" customHeight="1" x14ac:dyDescent="0.25">
      <c r="A27" s="333" t="s">
        <v>496</v>
      </c>
      <c r="B27" s="333"/>
    </row>
    <row r="28" spans="1:15" ht="14.45" hidden="1" x14ac:dyDescent="0.3"/>
    <row r="29" spans="1:15" x14ac:dyDescent="0.25">
      <c r="A29" s="331" t="s">
        <v>335</v>
      </c>
      <c r="B29" s="331"/>
      <c r="C29" s="331"/>
      <c r="D29" s="331"/>
      <c r="E29" s="331"/>
      <c r="F29" s="331"/>
      <c r="G29" s="331"/>
      <c r="H29" s="331"/>
      <c r="I29" s="331"/>
      <c r="J29" s="331"/>
    </row>
    <row r="31" spans="1:15" x14ac:dyDescent="0.25">
      <c r="A31" s="330" t="s">
        <v>475</v>
      </c>
      <c r="B31" s="330"/>
      <c r="I31" s="288" t="s">
        <v>476</v>
      </c>
      <c r="J31" s="288"/>
      <c r="K31" s="288"/>
      <c r="L31" s="288"/>
    </row>
  </sheetData>
  <mergeCells count="20">
    <mergeCell ref="B4:B5"/>
    <mergeCell ref="C4:D4"/>
    <mergeCell ref="E4:F4"/>
    <mergeCell ref="G4:H4"/>
    <mergeCell ref="I4:L4"/>
    <mergeCell ref="A23:L23"/>
    <mergeCell ref="A31:B31"/>
    <mergeCell ref="I31:L31"/>
    <mergeCell ref="G1:L1"/>
    <mergeCell ref="A29:J29"/>
    <mergeCell ref="E24:F24"/>
    <mergeCell ref="H25:J25"/>
    <mergeCell ref="H24:J24"/>
    <mergeCell ref="A27:B27"/>
    <mergeCell ref="K24:M24"/>
    <mergeCell ref="E25:G25"/>
    <mergeCell ref="K25:M25"/>
    <mergeCell ref="A2:L2"/>
    <mergeCell ref="A3:L3"/>
    <mergeCell ref="A4:A5"/>
  </mergeCells>
  <pageMargins left="0" right="0" top="0" bottom="0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8" sqref="I18"/>
    </sheetView>
  </sheetViews>
  <sheetFormatPr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A1" s="58"/>
      <c r="B1" s="58"/>
      <c r="C1" s="58"/>
      <c r="D1" s="326" t="s">
        <v>521</v>
      </c>
      <c r="E1" s="326"/>
      <c r="F1" s="326"/>
    </row>
    <row r="2" spans="1:6" x14ac:dyDescent="0.25">
      <c r="A2" s="58"/>
      <c r="B2" s="58"/>
      <c r="C2" s="58"/>
      <c r="D2" s="335" t="s">
        <v>224</v>
      </c>
      <c r="E2" s="335"/>
      <c r="F2" s="335"/>
    </row>
    <row r="3" spans="1:6" ht="15.6" x14ac:dyDescent="0.3">
      <c r="A3" s="59"/>
      <c r="B3" s="59"/>
      <c r="C3" s="59"/>
      <c r="D3" s="59"/>
      <c r="E3" s="59"/>
      <c r="F3" s="59"/>
    </row>
    <row r="4" spans="1:6" ht="15.75" x14ac:dyDescent="0.25">
      <c r="A4" s="327" t="s">
        <v>225</v>
      </c>
      <c r="B4" s="327"/>
      <c r="C4" s="327"/>
      <c r="D4" s="327"/>
      <c r="E4" s="327"/>
      <c r="F4" s="327"/>
    </row>
    <row r="5" spans="1:6" ht="15.6" x14ac:dyDescent="0.3">
      <c r="A5" s="327"/>
      <c r="B5" s="327"/>
      <c r="C5" s="327"/>
      <c r="D5" s="327"/>
      <c r="E5" s="327"/>
      <c r="F5" s="327"/>
    </row>
    <row r="6" spans="1:6" ht="15.6" x14ac:dyDescent="0.3">
      <c r="A6" s="95"/>
      <c r="B6" s="95"/>
      <c r="C6" s="95"/>
      <c r="D6" s="95"/>
      <c r="E6" s="95"/>
      <c r="F6" s="96"/>
    </row>
    <row r="7" spans="1:6" ht="38.25" x14ac:dyDescent="0.25">
      <c r="A7" s="75" t="s">
        <v>226</v>
      </c>
      <c r="B7" s="75" t="s">
        <v>227</v>
      </c>
      <c r="C7" s="75" t="s">
        <v>519</v>
      </c>
      <c r="D7" s="75" t="s">
        <v>228</v>
      </c>
      <c r="E7" s="75" t="s">
        <v>520</v>
      </c>
      <c r="F7" s="75" t="s">
        <v>229</v>
      </c>
    </row>
    <row r="8" spans="1:6" x14ac:dyDescent="0.25">
      <c r="A8" s="79" t="s">
        <v>230</v>
      </c>
      <c r="B8" s="79"/>
      <c r="C8" s="78"/>
      <c r="D8" s="78"/>
      <c r="E8" s="78"/>
      <c r="F8" s="79"/>
    </row>
    <row r="9" spans="1:6" x14ac:dyDescent="0.25">
      <c r="A9" s="75" t="s">
        <v>231</v>
      </c>
      <c r="B9" s="75"/>
      <c r="C9" s="77"/>
      <c r="D9" s="77"/>
      <c r="E9" s="77"/>
      <c r="F9" s="75"/>
    </row>
    <row r="10" spans="1:6" x14ac:dyDescent="0.25">
      <c r="A10" s="79" t="s">
        <v>232</v>
      </c>
      <c r="B10" s="79"/>
      <c r="C10" s="78">
        <v>31.8</v>
      </c>
      <c r="D10" s="78"/>
      <c r="E10" s="78">
        <v>31.8</v>
      </c>
      <c r="F10" s="79" t="s">
        <v>480</v>
      </c>
    </row>
    <row r="11" spans="1:6" x14ac:dyDescent="0.25">
      <c r="A11" s="75" t="s">
        <v>231</v>
      </c>
      <c r="B11" s="75"/>
      <c r="C11" s="77"/>
      <c r="D11" s="77"/>
      <c r="E11" s="77"/>
      <c r="F11" s="75"/>
    </row>
    <row r="12" spans="1:6" x14ac:dyDescent="0.25">
      <c r="A12" s="79" t="s">
        <v>233</v>
      </c>
      <c r="B12" s="75"/>
      <c r="C12" s="78"/>
      <c r="D12" s="78"/>
      <c r="E12" s="78"/>
      <c r="F12" s="75"/>
    </row>
    <row r="13" spans="1:6" x14ac:dyDescent="0.25">
      <c r="A13" s="75" t="s">
        <v>231</v>
      </c>
      <c r="B13" s="75"/>
      <c r="C13" s="77"/>
      <c r="D13" s="77"/>
      <c r="E13" s="77"/>
      <c r="F13" s="75"/>
    </row>
    <row r="14" spans="1:6" x14ac:dyDescent="0.25">
      <c r="A14" s="79" t="s">
        <v>234</v>
      </c>
      <c r="B14" s="79"/>
      <c r="C14" s="78">
        <v>8505.7999999999993</v>
      </c>
      <c r="D14" s="78">
        <v>2811</v>
      </c>
      <c r="E14" s="78">
        <v>1984</v>
      </c>
      <c r="F14" s="79" t="s">
        <v>480</v>
      </c>
    </row>
    <row r="15" spans="1:6" x14ac:dyDescent="0.25">
      <c r="A15" s="75" t="s">
        <v>231</v>
      </c>
      <c r="B15" s="75"/>
      <c r="C15" s="77"/>
      <c r="D15" s="77"/>
      <c r="E15" s="77"/>
      <c r="F15" s="75"/>
    </row>
    <row r="16" spans="1:6" x14ac:dyDescent="0.25">
      <c r="A16" s="79" t="s">
        <v>235</v>
      </c>
      <c r="B16" s="79"/>
      <c r="C16" s="78">
        <v>73.599999999999994</v>
      </c>
      <c r="D16" s="78">
        <v>28.6</v>
      </c>
      <c r="E16" s="78">
        <v>50</v>
      </c>
      <c r="F16" s="79" t="s">
        <v>480</v>
      </c>
    </row>
    <row r="17" spans="1:6" x14ac:dyDescent="0.25">
      <c r="A17" s="75" t="s">
        <v>231</v>
      </c>
      <c r="B17" s="75"/>
      <c r="C17" s="77"/>
      <c r="D17" s="77"/>
      <c r="E17" s="77"/>
      <c r="F17" s="75"/>
    </row>
    <row r="18" spans="1:6" x14ac:dyDescent="0.25">
      <c r="A18" s="79" t="s">
        <v>236</v>
      </c>
      <c r="B18" s="79"/>
      <c r="C18" s="78"/>
      <c r="D18" s="78"/>
      <c r="E18" s="78"/>
      <c r="F18" s="79"/>
    </row>
    <row r="19" spans="1:6" x14ac:dyDescent="0.25">
      <c r="A19" s="75" t="s">
        <v>231</v>
      </c>
      <c r="B19" s="75"/>
      <c r="C19" s="77"/>
      <c r="D19" s="77"/>
      <c r="E19" s="77"/>
      <c r="F19" s="75"/>
    </row>
    <row r="20" spans="1:6" x14ac:dyDescent="0.25">
      <c r="A20" s="79" t="s">
        <v>237</v>
      </c>
      <c r="B20" s="79"/>
      <c r="C20" s="78">
        <v>8639.6</v>
      </c>
      <c r="D20" s="78">
        <v>2839.6</v>
      </c>
      <c r="E20" s="78">
        <v>5800</v>
      </c>
      <c r="F20" s="79"/>
    </row>
    <row r="22" spans="1:6" x14ac:dyDescent="0.25">
      <c r="A22" s="193" t="s">
        <v>494</v>
      </c>
      <c r="B22" s="73"/>
      <c r="C22" s="80"/>
      <c r="D22" s="73"/>
      <c r="E22" s="290" t="s">
        <v>492</v>
      </c>
      <c r="F22" s="290"/>
    </row>
    <row r="23" spans="1:6" x14ac:dyDescent="0.25">
      <c r="A23" s="3" t="s">
        <v>157</v>
      </c>
      <c r="B23" s="1"/>
      <c r="C23" s="1" t="s">
        <v>158</v>
      </c>
      <c r="D23" s="1"/>
      <c r="E23" s="302" t="s">
        <v>135</v>
      </c>
      <c r="F23" s="302"/>
    </row>
    <row r="25" spans="1:6" x14ac:dyDescent="0.25">
      <c r="A25" s="51" t="s">
        <v>496</v>
      </c>
    </row>
    <row r="28" spans="1:6" x14ac:dyDescent="0.25">
      <c r="A28" s="46" t="s">
        <v>475</v>
      </c>
      <c r="F28" s="46" t="s">
        <v>476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4" workbookViewId="0">
      <selection activeCell="I34" sqref="I34"/>
    </sheetView>
  </sheetViews>
  <sheetFormatPr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 x14ac:dyDescent="0.25">
      <c r="G1" s="326" t="s">
        <v>522</v>
      </c>
      <c r="H1" s="326"/>
      <c r="I1" s="326"/>
    </row>
    <row r="2" spans="1:10" ht="14.45" x14ac:dyDescent="0.3">
      <c r="G2" s="335"/>
      <c r="H2" s="335"/>
      <c r="I2" s="335"/>
    </row>
    <row r="3" spans="1:10" ht="18.75" x14ac:dyDescent="0.3">
      <c r="A3" s="338" t="s">
        <v>239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ht="14.45" x14ac:dyDescent="0.3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15.75" x14ac:dyDescent="0.25">
      <c r="A5" s="339" t="s">
        <v>240</v>
      </c>
      <c r="B5" s="339"/>
      <c r="C5" s="339"/>
      <c r="D5" s="339"/>
      <c r="E5" s="339"/>
      <c r="F5" s="339"/>
      <c r="G5" s="339"/>
      <c r="H5" s="339"/>
      <c r="I5" s="339"/>
      <c r="J5" s="51"/>
    </row>
    <row r="6" spans="1:10" x14ac:dyDescent="0.25">
      <c r="A6" s="120"/>
      <c r="B6" s="120"/>
      <c r="C6" s="120"/>
      <c r="D6" s="120"/>
      <c r="E6" s="120"/>
      <c r="F6" s="120"/>
      <c r="G6" s="120"/>
      <c r="H6" s="120"/>
      <c r="I6" s="117" t="s">
        <v>238</v>
      </c>
      <c r="J6" s="51"/>
    </row>
    <row r="7" spans="1:10" x14ac:dyDescent="0.25">
      <c r="A7" s="51"/>
      <c r="B7" s="51"/>
      <c r="C7" s="51"/>
      <c r="D7" s="51"/>
      <c r="E7" s="51"/>
      <c r="F7" s="51"/>
      <c r="G7" s="51"/>
      <c r="H7" s="51"/>
      <c r="I7" s="52" t="s">
        <v>179</v>
      </c>
      <c r="J7" s="51"/>
    </row>
    <row r="8" spans="1:10" x14ac:dyDescent="0.25">
      <c r="A8" s="316" t="s">
        <v>139</v>
      </c>
      <c r="B8" s="316" t="s">
        <v>241</v>
      </c>
      <c r="C8" s="316" t="s">
        <v>242</v>
      </c>
      <c r="D8" s="316" t="s">
        <v>243</v>
      </c>
      <c r="E8" s="316" t="s">
        <v>244</v>
      </c>
      <c r="F8" s="316"/>
      <c r="G8" s="316"/>
      <c r="H8" s="316" t="s">
        <v>245</v>
      </c>
      <c r="I8" s="340" t="s">
        <v>246</v>
      </c>
      <c r="J8" s="71"/>
    </row>
    <row r="9" spans="1:10" ht="67.5" customHeight="1" x14ac:dyDescent="0.25">
      <c r="A9" s="316"/>
      <c r="B9" s="316"/>
      <c r="C9" s="316"/>
      <c r="D9" s="316"/>
      <c r="E9" s="81" t="s">
        <v>523</v>
      </c>
      <c r="F9" s="65" t="s">
        <v>528</v>
      </c>
      <c r="G9" s="61" t="s">
        <v>248</v>
      </c>
      <c r="H9" s="316"/>
      <c r="I9" s="340"/>
      <c r="J9" s="71"/>
    </row>
    <row r="10" spans="1:10" ht="14.45" x14ac:dyDescent="0.3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71"/>
    </row>
    <row r="11" spans="1:10" ht="38.25" x14ac:dyDescent="0.25">
      <c r="A11" s="61">
        <v>1</v>
      </c>
      <c r="B11" s="61" t="s">
        <v>481</v>
      </c>
      <c r="C11" s="61">
        <v>2021</v>
      </c>
      <c r="D11" s="61" t="s">
        <v>487</v>
      </c>
      <c r="E11" s="61"/>
      <c r="F11" s="61"/>
      <c r="G11" s="61"/>
      <c r="H11" s="61"/>
      <c r="I11" s="61"/>
      <c r="J11" s="71"/>
    </row>
    <row r="12" spans="1:10" ht="38.25" x14ac:dyDescent="0.25">
      <c r="A12" s="61">
        <v>2</v>
      </c>
      <c r="B12" s="61" t="s">
        <v>482</v>
      </c>
      <c r="C12" s="61">
        <v>2021</v>
      </c>
      <c r="D12" s="189" t="s">
        <v>487</v>
      </c>
      <c r="E12" s="61"/>
      <c r="F12" s="61"/>
      <c r="G12" s="61"/>
      <c r="H12" s="61"/>
      <c r="I12" s="61"/>
      <c r="J12" s="71"/>
    </row>
    <row r="13" spans="1:10" ht="38.25" x14ac:dyDescent="0.25">
      <c r="A13" s="61">
        <v>3</v>
      </c>
      <c r="B13" s="61" t="s">
        <v>483</v>
      </c>
      <c r="C13" s="61">
        <v>2021</v>
      </c>
      <c r="D13" s="189" t="s">
        <v>487</v>
      </c>
      <c r="E13" s="61"/>
      <c r="F13" s="61"/>
      <c r="G13" s="61"/>
      <c r="H13" s="61"/>
      <c r="I13" s="61"/>
      <c r="J13" s="71"/>
    </row>
    <row r="14" spans="1:10" ht="38.25" x14ac:dyDescent="0.25">
      <c r="A14" s="61">
        <v>4</v>
      </c>
      <c r="B14" s="61" t="s">
        <v>484</v>
      </c>
      <c r="C14" s="61">
        <v>2021</v>
      </c>
      <c r="D14" s="189" t="s">
        <v>487</v>
      </c>
      <c r="E14" s="61"/>
      <c r="F14" s="61"/>
      <c r="G14" s="61"/>
      <c r="H14" s="61"/>
      <c r="I14" s="61"/>
      <c r="J14" s="71"/>
    </row>
    <row r="15" spans="1:10" ht="38.25" x14ac:dyDescent="0.25">
      <c r="A15" s="61">
        <v>5</v>
      </c>
      <c r="B15" s="61" t="s">
        <v>485</v>
      </c>
      <c r="C15" s="61">
        <v>2022</v>
      </c>
      <c r="D15" s="189" t="s">
        <v>487</v>
      </c>
      <c r="E15" s="61"/>
      <c r="F15" s="61"/>
      <c r="G15" s="61"/>
      <c r="H15" s="61"/>
      <c r="I15" s="61"/>
      <c r="J15" s="71"/>
    </row>
    <row r="16" spans="1:10" ht="39" thickBot="1" x14ac:dyDescent="0.3">
      <c r="A16" s="61">
        <v>6</v>
      </c>
      <c r="B16" s="61" t="s">
        <v>486</v>
      </c>
      <c r="C16" s="61">
        <v>2022</v>
      </c>
      <c r="D16" s="189" t="s">
        <v>487</v>
      </c>
      <c r="E16" s="61"/>
      <c r="F16" s="61"/>
      <c r="G16" s="61"/>
      <c r="H16" s="61"/>
      <c r="I16" s="61"/>
      <c r="J16" s="71"/>
    </row>
    <row r="17" spans="1:10" ht="39" thickBot="1" x14ac:dyDescent="0.3">
      <c r="A17" s="213">
        <v>7</v>
      </c>
      <c r="B17" s="216" t="s">
        <v>526</v>
      </c>
      <c r="C17" s="216">
        <v>2023</v>
      </c>
      <c r="D17" s="216" t="s">
        <v>487</v>
      </c>
      <c r="E17" s="61"/>
      <c r="F17" s="61"/>
      <c r="G17" s="61"/>
      <c r="H17" s="61"/>
      <c r="I17" s="61"/>
      <c r="J17" s="71"/>
    </row>
    <row r="18" spans="1:10" ht="39" thickBot="1" x14ac:dyDescent="0.3">
      <c r="A18" s="213">
        <v>8</v>
      </c>
      <c r="B18" s="216" t="s">
        <v>527</v>
      </c>
      <c r="C18" s="216">
        <v>2023</v>
      </c>
      <c r="D18" s="216" t="s">
        <v>487</v>
      </c>
      <c r="E18" s="61"/>
      <c r="F18" s="61"/>
      <c r="G18" s="61"/>
      <c r="H18" s="61"/>
      <c r="I18" s="61"/>
      <c r="J18" s="71"/>
    </row>
    <row r="19" spans="1:10" ht="14.45" x14ac:dyDescent="0.3">
      <c r="A19" s="61"/>
      <c r="B19" s="61"/>
      <c r="C19" s="61"/>
      <c r="D19" s="61"/>
      <c r="E19" s="61"/>
      <c r="F19" s="61"/>
      <c r="G19" s="61"/>
      <c r="H19" s="61"/>
      <c r="I19" s="61"/>
      <c r="J19" s="71"/>
    </row>
    <row r="20" spans="1:10" ht="14.45" x14ac:dyDescent="0.3">
      <c r="A20" s="61"/>
      <c r="B20" s="61"/>
      <c r="C20" s="61"/>
      <c r="D20" s="61"/>
      <c r="E20" s="61"/>
      <c r="F20" s="61"/>
      <c r="G20" s="61"/>
      <c r="H20" s="61"/>
      <c r="I20" s="61"/>
      <c r="J20" s="71"/>
    </row>
    <row r="21" spans="1:10" ht="14.45" x14ac:dyDescent="0.3">
      <c r="A21" s="61"/>
      <c r="B21" s="61"/>
      <c r="C21" s="61"/>
      <c r="D21" s="61"/>
      <c r="E21" s="61"/>
      <c r="F21" s="61"/>
      <c r="G21" s="61"/>
      <c r="H21" s="61"/>
      <c r="I21" s="61"/>
      <c r="J21" s="71"/>
    </row>
    <row r="22" spans="1:10" ht="14.45" x14ac:dyDescent="0.3">
      <c r="A22" s="61"/>
      <c r="B22" s="61"/>
      <c r="C22" s="61"/>
      <c r="D22" s="61"/>
      <c r="E22" s="61"/>
      <c r="F22" s="61"/>
      <c r="G22" s="61"/>
      <c r="H22" s="61"/>
      <c r="I22" s="61"/>
      <c r="J22" s="71"/>
    </row>
    <row r="23" spans="1:10" x14ac:dyDescent="0.25">
      <c r="A23" s="341" t="s">
        <v>145</v>
      </c>
      <c r="B23" s="342"/>
      <c r="C23" s="342"/>
      <c r="D23" s="343"/>
      <c r="E23" s="217">
        <v>964565</v>
      </c>
      <c r="F23" s="217">
        <v>1719634</v>
      </c>
      <c r="G23" s="61"/>
      <c r="H23" s="61"/>
      <c r="I23" s="61"/>
      <c r="J23" s="71"/>
    </row>
    <row r="24" spans="1:10" ht="14.45" x14ac:dyDescent="0.3">
      <c r="A24" s="71"/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5.75" x14ac:dyDescent="0.25">
      <c r="A25" s="344" t="s">
        <v>249</v>
      </c>
      <c r="B25" s="344"/>
      <c r="C25" s="344"/>
      <c r="D25" s="344"/>
      <c r="E25" s="344"/>
      <c r="F25" s="344"/>
      <c r="G25" s="344"/>
      <c r="H25" s="344"/>
      <c r="I25" s="344"/>
      <c r="J25" s="344"/>
    </row>
    <row r="26" spans="1:10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21" t="s">
        <v>359</v>
      </c>
    </row>
    <row r="27" spans="1:10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94" t="s">
        <v>179</v>
      </c>
    </row>
    <row r="28" spans="1:10" x14ac:dyDescent="0.25">
      <c r="A28" s="316" t="s">
        <v>139</v>
      </c>
      <c r="B28" s="316" t="s">
        <v>250</v>
      </c>
      <c r="C28" s="316" t="s">
        <v>241</v>
      </c>
      <c r="D28" s="316" t="s">
        <v>243</v>
      </c>
      <c r="E28" s="316" t="s">
        <v>251</v>
      </c>
      <c r="F28" s="316" t="s">
        <v>244</v>
      </c>
      <c r="G28" s="316"/>
      <c r="H28" s="316"/>
      <c r="I28" s="316" t="s">
        <v>245</v>
      </c>
      <c r="J28" s="345" t="s">
        <v>246</v>
      </c>
    </row>
    <row r="29" spans="1:10" ht="51" x14ac:dyDescent="0.25">
      <c r="A29" s="316"/>
      <c r="B29" s="316"/>
      <c r="C29" s="316"/>
      <c r="D29" s="316"/>
      <c r="E29" s="316"/>
      <c r="F29" s="81" t="s">
        <v>523</v>
      </c>
      <c r="G29" s="65" t="s">
        <v>528</v>
      </c>
      <c r="H29" s="61" t="s">
        <v>248</v>
      </c>
      <c r="I29" s="316"/>
      <c r="J29" s="346"/>
    </row>
    <row r="30" spans="1:10" ht="14.45" x14ac:dyDescent="0.3">
      <c r="A30" s="61">
        <v>1</v>
      </c>
      <c r="B30" s="61">
        <v>2</v>
      </c>
      <c r="C30" s="61">
        <v>3</v>
      </c>
      <c r="D30" s="61">
        <v>4</v>
      </c>
      <c r="E30" s="61">
        <v>5</v>
      </c>
      <c r="F30" s="61">
        <v>6</v>
      </c>
      <c r="G30" s="61">
        <v>7</v>
      </c>
      <c r="H30" s="61">
        <v>8</v>
      </c>
      <c r="I30" s="61">
        <v>9</v>
      </c>
      <c r="J30" s="61">
        <v>10</v>
      </c>
    </row>
    <row r="31" spans="1:10" ht="14.45" x14ac:dyDescent="0.3">
      <c r="A31" s="61"/>
      <c r="B31" s="61"/>
      <c r="C31" s="61"/>
      <c r="D31" s="61"/>
      <c r="E31" s="191"/>
      <c r="F31" s="61"/>
      <c r="G31" s="61"/>
      <c r="H31" s="61"/>
      <c r="I31" s="61"/>
      <c r="J31" s="61"/>
    </row>
    <row r="32" spans="1:10" ht="14.45" x14ac:dyDescent="0.3">
      <c r="A32" s="61"/>
      <c r="B32" s="61"/>
      <c r="C32" s="61"/>
      <c r="D32" s="189"/>
      <c r="E32" s="191"/>
      <c r="F32" s="61"/>
      <c r="G32" s="61"/>
      <c r="H32" s="61"/>
      <c r="I32" s="61"/>
      <c r="J32" s="61"/>
    </row>
    <row r="33" spans="1:10" ht="14.45" x14ac:dyDescent="0.3">
      <c r="A33" s="61"/>
      <c r="B33" s="61"/>
      <c r="C33" s="61"/>
      <c r="D33" s="189"/>
      <c r="E33" s="191"/>
      <c r="F33" s="61"/>
      <c r="G33" s="61"/>
      <c r="H33" s="61"/>
      <c r="I33" s="61"/>
      <c r="J33" s="61"/>
    </row>
    <row r="34" spans="1:10" ht="14.45" x14ac:dyDescent="0.3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14.45" x14ac:dyDescent="0.3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ht="14.45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4.45" x14ac:dyDescent="0.3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4.45" x14ac:dyDescent="0.3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ht="14.45" x14ac:dyDescent="0.3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14.45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ht="14.45" x14ac:dyDescent="0.3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ht="14.45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x14ac:dyDescent="0.25">
      <c r="A43" s="341" t="s">
        <v>145</v>
      </c>
      <c r="B43" s="342"/>
      <c r="C43" s="342"/>
      <c r="D43" s="343"/>
      <c r="E43" s="61"/>
      <c r="F43" s="61">
        <v>0</v>
      </c>
      <c r="G43" s="61">
        <f>G31+G32+G33</f>
        <v>0</v>
      </c>
      <c r="H43" s="61"/>
      <c r="I43" s="61"/>
      <c r="J43" s="61"/>
    </row>
    <row r="44" spans="1:10" ht="14.45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ht="15" customHeight="1" x14ac:dyDescent="0.25">
      <c r="A45" s="47"/>
      <c r="B45" s="193" t="s">
        <v>494</v>
      </c>
      <c r="C45" s="73"/>
      <c r="D45" s="320"/>
      <c r="E45" s="320"/>
      <c r="F45" s="302"/>
      <c r="G45" s="302"/>
      <c r="H45" s="347" t="s">
        <v>492</v>
      </c>
      <c r="I45" s="347"/>
      <c r="J45" s="47"/>
    </row>
    <row r="46" spans="1:10" x14ac:dyDescent="0.25">
      <c r="A46" s="47"/>
      <c r="B46" s="43" t="s">
        <v>157</v>
      </c>
      <c r="C46" s="1"/>
      <c r="D46" s="1" t="s">
        <v>158</v>
      </c>
      <c r="E46" s="1"/>
      <c r="F46" s="302"/>
      <c r="G46" s="302"/>
      <c r="H46" s="302" t="s">
        <v>135</v>
      </c>
      <c r="I46" s="302"/>
      <c r="J46" s="47"/>
    </row>
    <row r="47" spans="1:10" ht="14.45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4.45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24" customHeight="1" x14ac:dyDescent="0.25">
      <c r="A49" s="47"/>
      <c r="B49" s="336" t="s">
        <v>496</v>
      </c>
      <c r="C49" s="336"/>
      <c r="D49" s="47"/>
      <c r="E49" s="47"/>
      <c r="F49" s="47"/>
      <c r="G49" s="47"/>
      <c r="H49" s="47"/>
      <c r="I49" s="47"/>
      <c r="J49" s="47"/>
    </row>
    <row r="54" spans="1:10" ht="60" customHeight="1" x14ac:dyDescent="0.25">
      <c r="B54" s="308" t="s">
        <v>475</v>
      </c>
      <c r="C54" s="308"/>
      <c r="H54" s="337" t="s">
        <v>476</v>
      </c>
      <c r="I54" s="337"/>
    </row>
  </sheetData>
  <mergeCells count="30">
    <mergeCell ref="A28:A29"/>
    <mergeCell ref="I28:I29"/>
    <mergeCell ref="J28:J29"/>
    <mergeCell ref="H46:I46"/>
    <mergeCell ref="H45:I45"/>
    <mergeCell ref="A43:D43"/>
    <mergeCell ref="F45:G45"/>
    <mergeCell ref="F46:G46"/>
    <mergeCell ref="D45:E45"/>
    <mergeCell ref="B28:B29"/>
    <mergeCell ref="C28:C29"/>
    <mergeCell ref="D28:D29"/>
    <mergeCell ref="E28:E29"/>
    <mergeCell ref="F28:H28"/>
    <mergeCell ref="B49:C49"/>
    <mergeCell ref="B54:C54"/>
    <mergeCell ref="H54:I54"/>
    <mergeCell ref="G1:I1"/>
    <mergeCell ref="G2:I2"/>
    <mergeCell ref="A3:J3"/>
    <mergeCell ref="A5:I5"/>
    <mergeCell ref="A8:A9"/>
    <mergeCell ref="B8:B9"/>
    <mergeCell ref="C8:C9"/>
    <mergeCell ref="D8:D9"/>
    <mergeCell ref="E8:G8"/>
    <mergeCell ref="H8:H9"/>
    <mergeCell ref="I8:I9"/>
    <mergeCell ref="A23:D23"/>
    <mergeCell ref="A25:J25"/>
  </mergeCells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55" workbookViewId="0">
      <selection activeCell="I12" sqref="I12"/>
    </sheetView>
  </sheetViews>
  <sheetFormatPr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326" t="s">
        <v>524</v>
      </c>
      <c r="F1" s="326"/>
      <c r="G1" s="54"/>
    </row>
    <row r="2" spans="1:14" ht="14.45" x14ac:dyDescent="0.3">
      <c r="E2" s="89"/>
      <c r="F2" s="114"/>
      <c r="G2" s="89"/>
    </row>
    <row r="3" spans="1:14" ht="14.45" x14ac:dyDescent="0.3">
      <c r="E3" s="100"/>
      <c r="F3" s="100"/>
    </row>
    <row r="4" spans="1:14" ht="15.75" x14ac:dyDescent="0.25">
      <c r="A4" s="353" t="s">
        <v>358</v>
      </c>
      <c r="B4" s="353"/>
      <c r="C4" s="353"/>
      <c r="D4" s="353"/>
      <c r="E4" s="353"/>
    </row>
    <row r="6" spans="1:14" x14ac:dyDescent="0.25">
      <c r="F6" s="118" t="s">
        <v>368</v>
      </c>
    </row>
    <row r="7" spans="1:14" ht="21.75" customHeight="1" x14ac:dyDescent="0.25">
      <c r="A7" s="354" t="s">
        <v>139</v>
      </c>
      <c r="B7" s="354" t="s">
        <v>336</v>
      </c>
      <c r="C7" s="316" t="s">
        <v>337</v>
      </c>
      <c r="D7" s="316"/>
      <c r="E7" s="316"/>
      <c r="F7" s="316"/>
      <c r="G7" s="47"/>
      <c r="H7" s="47"/>
      <c r="I7" s="47"/>
      <c r="J7" s="47"/>
      <c r="K7" s="47"/>
      <c r="L7" s="47"/>
      <c r="M7" s="47"/>
      <c r="N7" s="47"/>
    </row>
    <row r="8" spans="1:14" ht="24" customHeight="1" x14ac:dyDescent="0.25">
      <c r="A8" s="355"/>
      <c r="B8" s="355"/>
      <c r="C8" s="316" t="s">
        <v>247</v>
      </c>
      <c r="D8" s="316"/>
      <c r="E8" s="316" t="s">
        <v>248</v>
      </c>
      <c r="F8" s="316"/>
      <c r="G8" s="47"/>
      <c r="H8" s="47"/>
      <c r="I8" s="47"/>
      <c r="J8" s="47"/>
      <c r="K8" s="47"/>
      <c r="L8" s="47"/>
      <c r="M8" s="47"/>
      <c r="N8" s="47"/>
    </row>
    <row r="9" spans="1:14" ht="36" customHeight="1" x14ac:dyDescent="0.25">
      <c r="A9" s="356"/>
      <c r="B9" s="356"/>
      <c r="C9" s="61" t="s">
        <v>356</v>
      </c>
      <c r="D9" s="61" t="s">
        <v>357</v>
      </c>
      <c r="E9" s="61" t="s">
        <v>356</v>
      </c>
      <c r="F9" s="61" t="s">
        <v>357</v>
      </c>
      <c r="G9" s="47"/>
      <c r="H9" s="47"/>
      <c r="I9" s="47"/>
      <c r="J9" s="47"/>
      <c r="K9" s="47"/>
      <c r="L9" s="47"/>
      <c r="M9" s="47"/>
      <c r="N9" s="47"/>
    </row>
    <row r="10" spans="1:14" ht="14.45" x14ac:dyDescent="0.3">
      <c r="A10" s="61">
        <v>1</v>
      </c>
      <c r="B10" s="61">
        <v>2</v>
      </c>
      <c r="C10" s="61"/>
      <c r="D10" s="61"/>
      <c r="E10" s="61"/>
      <c r="F10" s="61"/>
      <c r="G10" s="47"/>
      <c r="H10" s="47"/>
      <c r="I10" s="47"/>
      <c r="J10" s="47"/>
      <c r="K10" s="47"/>
      <c r="L10" s="47"/>
      <c r="M10" s="47"/>
      <c r="N10" s="47"/>
    </row>
    <row r="11" spans="1:14" x14ac:dyDescent="0.25">
      <c r="A11" s="61">
        <v>1</v>
      </c>
      <c r="B11" s="61" t="s">
        <v>252</v>
      </c>
      <c r="C11" s="61"/>
      <c r="D11" s="61"/>
      <c r="E11" s="61"/>
      <c r="F11" s="61"/>
      <c r="G11" s="47"/>
      <c r="H11" s="47"/>
      <c r="I11" s="47"/>
      <c r="J11" s="47"/>
      <c r="K11" s="47"/>
      <c r="L11" s="47"/>
      <c r="M11" s="47"/>
      <c r="N11" s="47"/>
    </row>
    <row r="12" spans="1:14" x14ac:dyDescent="0.25">
      <c r="A12" s="61">
        <v>2</v>
      </c>
      <c r="B12" s="61" t="s">
        <v>253</v>
      </c>
      <c r="C12" s="61"/>
      <c r="D12" s="61"/>
      <c r="E12" s="61"/>
      <c r="F12" s="61"/>
      <c r="G12" s="47"/>
      <c r="H12" s="47"/>
      <c r="I12" s="47"/>
      <c r="J12" s="47"/>
      <c r="K12" s="47"/>
      <c r="L12" s="47"/>
      <c r="M12" s="47"/>
      <c r="N12" s="47"/>
    </row>
    <row r="13" spans="1:14" x14ac:dyDescent="0.25">
      <c r="A13" s="61" t="s">
        <v>36</v>
      </c>
      <c r="B13" s="116" t="s">
        <v>36</v>
      </c>
      <c r="C13" s="61"/>
      <c r="D13" s="61"/>
      <c r="E13" s="61"/>
      <c r="F13" s="61"/>
      <c r="G13" s="47"/>
      <c r="H13" s="47"/>
      <c r="I13" s="47"/>
      <c r="J13" s="47"/>
      <c r="K13" s="47"/>
      <c r="L13" s="47"/>
      <c r="M13" s="47"/>
      <c r="N13" s="47"/>
    </row>
    <row r="14" spans="1:14" ht="15.75" x14ac:dyDescent="0.25">
      <c r="A14" s="61"/>
      <c r="B14" s="61"/>
      <c r="C14" s="61" t="s">
        <v>254</v>
      </c>
      <c r="D14" s="61" t="s">
        <v>254</v>
      </c>
      <c r="E14" s="61" t="s">
        <v>254</v>
      </c>
      <c r="F14" s="61" t="s">
        <v>254</v>
      </c>
      <c r="G14" s="83"/>
      <c r="H14" s="83"/>
      <c r="I14" s="83"/>
      <c r="J14" s="83"/>
      <c r="K14" s="47"/>
      <c r="L14" s="47"/>
      <c r="M14" s="47"/>
      <c r="N14" s="47"/>
    </row>
    <row r="15" spans="1:14" ht="14.45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4.45" x14ac:dyDescent="0.3">
      <c r="A16" s="47"/>
      <c r="B16" s="40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45" x14ac:dyDescent="0.3">
      <c r="A17" s="47"/>
      <c r="B17" s="74"/>
      <c r="C17" s="47"/>
      <c r="D17" s="80"/>
      <c r="E17" s="73"/>
      <c r="F17" s="90"/>
      <c r="G17" s="92"/>
      <c r="H17" s="47"/>
      <c r="I17" s="47"/>
      <c r="J17" s="47"/>
      <c r="K17" s="47"/>
      <c r="L17" s="47"/>
      <c r="M17" s="47"/>
      <c r="N17" s="47"/>
    </row>
    <row r="18" spans="1:14" x14ac:dyDescent="0.25">
      <c r="A18" s="47"/>
      <c r="B18" s="60" t="s">
        <v>157</v>
      </c>
      <c r="C18" s="47"/>
      <c r="D18" s="1" t="s">
        <v>158</v>
      </c>
      <c r="E18" s="1"/>
      <c r="F18" s="93" t="s">
        <v>135</v>
      </c>
      <c r="G18" s="1"/>
      <c r="H18" s="47"/>
      <c r="I18" s="47"/>
      <c r="J18" s="47"/>
      <c r="K18" s="47"/>
      <c r="L18" s="47"/>
      <c r="M18" s="47"/>
      <c r="N18" s="47"/>
    </row>
    <row r="19" spans="1:14" ht="14.4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15.75" x14ac:dyDescent="0.25">
      <c r="A20" s="351" t="s">
        <v>404</v>
      </c>
      <c r="B20" s="351"/>
      <c r="C20" s="351"/>
      <c r="D20" s="351"/>
      <c r="E20" s="351"/>
      <c r="F20" s="351"/>
      <c r="G20" s="351"/>
      <c r="H20" s="351"/>
      <c r="I20" s="351"/>
      <c r="J20" s="351"/>
      <c r="K20" s="47"/>
      <c r="L20" s="47"/>
      <c r="M20" s="47"/>
      <c r="N20" s="47"/>
    </row>
    <row r="21" spans="1:14" ht="15.6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47"/>
      <c r="L21" s="47"/>
      <c r="M21" s="47"/>
      <c r="N21" s="47"/>
    </row>
    <row r="22" spans="1:14" ht="15.75" x14ac:dyDescent="0.25">
      <c r="A22" s="352" t="s">
        <v>393</v>
      </c>
      <c r="B22" s="352"/>
      <c r="C22" s="108"/>
      <c r="D22" s="108"/>
      <c r="E22" s="108"/>
      <c r="F22" s="108"/>
      <c r="G22" s="108"/>
      <c r="H22" s="349" t="s">
        <v>406</v>
      </c>
      <c r="I22" s="349"/>
      <c r="J22" s="349"/>
    </row>
    <row r="23" spans="1:14" ht="25.5" customHeight="1" x14ac:dyDescent="0.25">
      <c r="A23" s="65" t="s">
        <v>139</v>
      </c>
      <c r="B23" s="65" t="s">
        <v>380</v>
      </c>
      <c r="C23" s="65" t="s">
        <v>381</v>
      </c>
      <c r="D23" s="63" t="s">
        <v>371</v>
      </c>
      <c r="E23" s="63" t="s">
        <v>372</v>
      </c>
      <c r="F23" s="63" t="s">
        <v>26</v>
      </c>
      <c r="G23" s="45" t="s">
        <v>382</v>
      </c>
      <c r="H23" s="45" t="s">
        <v>383</v>
      </c>
      <c r="I23" s="45" t="s">
        <v>384</v>
      </c>
      <c r="J23" s="45" t="s">
        <v>385</v>
      </c>
    </row>
    <row r="24" spans="1:14" ht="14.45" x14ac:dyDescent="0.3">
      <c r="A24" s="65">
        <v>1</v>
      </c>
      <c r="B24" s="65">
        <v>2</v>
      </c>
      <c r="C24" s="65">
        <v>3</v>
      </c>
      <c r="D24" s="63">
        <v>4</v>
      </c>
      <c r="E24" s="63">
        <v>5</v>
      </c>
      <c r="F24" s="63">
        <v>6</v>
      </c>
      <c r="G24" s="65">
        <v>7</v>
      </c>
      <c r="H24" s="65">
        <v>8</v>
      </c>
      <c r="I24" s="65">
        <v>9</v>
      </c>
      <c r="J24" s="30">
        <v>10</v>
      </c>
    </row>
    <row r="25" spans="1:14" ht="25.5" x14ac:dyDescent="0.25">
      <c r="A25" s="65">
        <v>1</v>
      </c>
      <c r="B25" s="70" t="s">
        <v>386</v>
      </c>
      <c r="C25" s="65" t="s">
        <v>389</v>
      </c>
      <c r="D25" s="65"/>
      <c r="E25" s="65"/>
      <c r="F25" s="65"/>
      <c r="G25" s="65"/>
      <c r="H25" s="65"/>
      <c r="I25" s="65"/>
      <c r="J25" s="30"/>
    </row>
    <row r="26" spans="1:14" ht="38.25" x14ac:dyDescent="0.25">
      <c r="A26" s="65">
        <v>2</v>
      </c>
      <c r="B26" s="70" t="s">
        <v>387</v>
      </c>
      <c r="C26" s="65" t="s">
        <v>389</v>
      </c>
      <c r="D26" s="65"/>
      <c r="E26" s="65"/>
      <c r="F26" s="65"/>
      <c r="G26" s="65"/>
      <c r="H26" s="65"/>
      <c r="I26" s="65"/>
      <c r="J26" s="30"/>
    </row>
    <row r="27" spans="1:14" x14ac:dyDescent="0.25">
      <c r="A27" s="65">
        <v>3</v>
      </c>
      <c r="B27" s="70" t="s">
        <v>388</v>
      </c>
      <c r="C27" s="65" t="s">
        <v>389</v>
      </c>
      <c r="D27" s="65"/>
      <c r="E27" s="65"/>
      <c r="F27" s="65"/>
      <c r="G27" s="65"/>
      <c r="H27" s="65"/>
      <c r="I27" s="65"/>
      <c r="J27" s="30"/>
    </row>
    <row r="28" spans="1:14" ht="14.45" x14ac:dyDescent="0.3">
      <c r="A28" s="65">
        <v>4</v>
      </c>
      <c r="B28" s="65"/>
      <c r="C28" s="65" t="s">
        <v>390</v>
      </c>
      <c r="D28" s="65"/>
      <c r="E28" s="65"/>
      <c r="F28" s="65"/>
      <c r="G28" s="65"/>
      <c r="H28" s="65"/>
      <c r="I28" s="65"/>
      <c r="J28" s="30"/>
    </row>
    <row r="29" spans="1:14" ht="14.45" x14ac:dyDescent="0.3">
      <c r="A29" s="84"/>
      <c r="B29" s="84"/>
      <c r="C29" s="84"/>
      <c r="D29" s="84"/>
      <c r="E29" s="84"/>
      <c r="F29" s="84"/>
      <c r="G29" s="84"/>
      <c r="H29" s="84"/>
      <c r="I29" s="84"/>
      <c r="J29" s="111"/>
    </row>
    <row r="30" spans="1:14" ht="14.45" x14ac:dyDescent="0.3">
      <c r="A30" s="84"/>
      <c r="B30" s="98"/>
      <c r="C30" s="47"/>
      <c r="D30" s="80"/>
      <c r="E30" s="73"/>
      <c r="F30" s="90"/>
      <c r="G30" s="84"/>
      <c r="H30" s="84"/>
      <c r="I30" s="84"/>
      <c r="J30" s="111"/>
    </row>
    <row r="31" spans="1:14" x14ac:dyDescent="0.25">
      <c r="A31" s="84"/>
      <c r="B31" s="64" t="s">
        <v>157</v>
      </c>
      <c r="C31" s="47"/>
      <c r="D31" s="1" t="s">
        <v>158</v>
      </c>
      <c r="E31" s="1"/>
      <c r="F31" s="93" t="s">
        <v>135</v>
      </c>
      <c r="G31" s="84"/>
      <c r="H31" s="84"/>
      <c r="I31" s="84"/>
      <c r="J31" s="111"/>
    </row>
    <row r="32" spans="1:14" ht="14.45" x14ac:dyDescent="0.3">
      <c r="A32" s="71"/>
      <c r="B32" s="71"/>
      <c r="C32" s="71"/>
      <c r="D32" s="71"/>
      <c r="E32" s="71"/>
      <c r="F32" s="71"/>
      <c r="G32" s="71"/>
      <c r="H32" s="71"/>
      <c r="I32" s="71"/>
      <c r="J32" s="66"/>
    </row>
    <row r="33" spans="1:10" ht="14.45" x14ac:dyDescent="0.3">
      <c r="A33" s="71"/>
      <c r="B33" s="71"/>
      <c r="C33" s="71"/>
      <c r="D33" s="71"/>
      <c r="E33" s="71"/>
      <c r="F33" s="71"/>
      <c r="G33" s="71"/>
      <c r="H33" s="71"/>
      <c r="I33" s="71"/>
      <c r="J33" s="66"/>
    </row>
    <row r="34" spans="1:10" ht="15.75" x14ac:dyDescent="0.25">
      <c r="A34" s="348" t="s">
        <v>394</v>
      </c>
      <c r="B34" s="348"/>
      <c r="C34" s="71"/>
      <c r="D34" s="71"/>
      <c r="E34" s="71"/>
      <c r="F34" s="71"/>
      <c r="G34" s="71"/>
      <c r="H34" s="350" t="s">
        <v>407</v>
      </c>
      <c r="I34" s="350"/>
      <c r="J34" s="350"/>
    </row>
    <row r="35" spans="1:10" ht="25.5" x14ac:dyDescent="0.25">
      <c r="A35" s="65" t="s">
        <v>139</v>
      </c>
      <c r="B35" s="65" t="s">
        <v>380</v>
      </c>
      <c r="C35" s="65" t="s">
        <v>381</v>
      </c>
      <c r="D35" s="63" t="s">
        <v>371</v>
      </c>
      <c r="E35" s="63" t="s">
        <v>372</v>
      </c>
      <c r="F35" s="63" t="s">
        <v>26</v>
      </c>
      <c r="G35" s="45" t="s">
        <v>382</v>
      </c>
      <c r="H35" s="45" t="s">
        <v>383</v>
      </c>
      <c r="I35" s="45" t="s">
        <v>384</v>
      </c>
      <c r="J35" s="45" t="s">
        <v>385</v>
      </c>
    </row>
    <row r="36" spans="1:10" ht="14.45" x14ac:dyDescent="0.3">
      <c r="A36" s="65">
        <v>1</v>
      </c>
      <c r="B36" s="65">
        <v>2</v>
      </c>
      <c r="C36" s="65">
        <v>3</v>
      </c>
      <c r="D36" s="63">
        <v>4</v>
      </c>
      <c r="E36" s="63">
        <v>5</v>
      </c>
      <c r="F36" s="63">
        <v>6</v>
      </c>
      <c r="G36" s="65">
        <v>7</v>
      </c>
      <c r="H36" s="65">
        <v>8</v>
      </c>
      <c r="I36" s="65">
        <v>9</v>
      </c>
      <c r="J36" s="30">
        <v>10</v>
      </c>
    </row>
    <row r="37" spans="1:10" ht="25.5" x14ac:dyDescent="0.25">
      <c r="A37" s="65">
        <v>1</v>
      </c>
      <c r="B37" s="70" t="s">
        <v>391</v>
      </c>
      <c r="C37" s="65" t="s">
        <v>389</v>
      </c>
      <c r="D37" s="65"/>
      <c r="E37" s="65"/>
      <c r="F37" s="65"/>
      <c r="G37" s="65"/>
      <c r="H37" s="65"/>
      <c r="I37" s="65"/>
      <c r="J37" s="30"/>
    </row>
    <row r="38" spans="1:10" x14ac:dyDescent="0.25">
      <c r="A38" s="65">
        <v>2</v>
      </c>
      <c r="B38" s="70" t="s">
        <v>392</v>
      </c>
      <c r="C38" s="65" t="s">
        <v>389</v>
      </c>
      <c r="D38" s="65"/>
      <c r="E38" s="65"/>
      <c r="F38" s="65"/>
      <c r="G38" s="65"/>
      <c r="H38" s="65"/>
      <c r="I38" s="65"/>
      <c r="J38" s="30"/>
    </row>
    <row r="39" spans="1:10" ht="14.45" x14ac:dyDescent="0.3">
      <c r="A39" s="84"/>
      <c r="B39" s="98"/>
      <c r="C39" s="47"/>
      <c r="D39" s="80"/>
      <c r="E39" s="73"/>
      <c r="F39" s="90"/>
      <c r="G39" s="84"/>
      <c r="H39" s="84"/>
      <c r="I39" s="84"/>
      <c r="J39" s="111"/>
    </row>
    <row r="40" spans="1:10" x14ac:dyDescent="0.25">
      <c r="A40" s="71"/>
      <c r="B40" s="64" t="s">
        <v>157</v>
      </c>
      <c r="C40" s="47"/>
      <c r="D40" s="1" t="s">
        <v>158</v>
      </c>
      <c r="E40" s="1"/>
      <c r="F40" s="93" t="s">
        <v>135</v>
      </c>
      <c r="G40" s="71"/>
      <c r="H40" s="71"/>
      <c r="I40" s="71"/>
      <c r="J40" s="51"/>
    </row>
    <row r="41" spans="1:10" ht="14.45" x14ac:dyDescent="0.3">
      <c r="A41" s="71"/>
      <c r="B41" s="64"/>
      <c r="C41" s="47"/>
      <c r="D41" s="1"/>
      <c r="E41" s="1"/>
      <c r="F41" s="64"/>
      <c r="G41" s="71"/>
      <c r="H41" s="71"/>
      <c r="I41" s="71"/>
      <c r="J41" s="51"/>
    </row>
    <row r="42" spans="1:10" ht="15.75" x14ac:dyDescent="0.25">
      <c r="A42" s="351" t="s">
        <v>405</v>
      </c>
      <c r="B42" s="351"/>
      <c r="C42" s="351"/>
      <c r="D42" s="351"/>
      <c r="E42" s="351"/>
      <c r="F42" s="351"/>
      <c r="G42" s="351"/>
      <c r="H42" s="351"/>
      <c r="I42" s="351"/>
      <c r="J42" s="351"/>
    </row>
    <row r="43" spans="1:10" ht="15.75" customHeight="1" x14ac:dyDescent="0.25">
      <c r="A43" s="348" t="s">
        <v>403</v>
      </c>
      <c r="B43" s="348"/>
      <c r="C43" s="71"/>
      <c r="D43" s="71"/>
      <c r="E43" s="71"/>
      <c r="F43" s="71"/>
      <c r="G43" s="71"/>
      <c r="H43" s="350" t="s">
        <v>408</v>
      </c>
      <c r="I43" s="350"/>
      <c r="J43" s="350"/>
    </row>
    <row r="44" spans="1:10" ht="25.5" x14ac:dyDescent="0.25">
      <c r="A44" s="65" t="s">
        <v>139</v>
      </c>
      <c r="B44" s="65" t="s">
        <v>380</v>
      </c>
      <c r="C44" s="65" t="s">
        <v>381</v>
      </c>
      <c r="D44" s="63" t="s">
        <v>371</v>
      </c>
      <c r="E44" s="63" t="s">
        <v>372</v>
      </c>
      <c r="F44" s="63" t="s">
        <v>26</v>
      </c>
      <c r="G44" s="45" t="s">
        <v>382</v>
      </c>
      <c r="H44" s="45" t="s">
        <v>383</v>
      </c>
      <c r="I44" s="45" t="s">
        <v>384</v>
      </c>
      <c r="J44" s="45" t="s">
        <v>385</v>
      </c>
    </row>
    <row r="45" spans="1:10" ht="14.45" x14ac:dyDescent="0.3">
      <c r="A45" s="65">
        <v>1</v>
      </c>
      <c r="B45" s="65">
        <v>2</v>
      </c>
      <c r="C45" s="65">
        <v>3</v>
      </c>
      <c r="D45" s="65">
        <v>4</v>
      </c>
      <c r="E45" s="65">
        <v>5</v>
      </c>
      <c r="F45" s="65">
        <v>6</v>
      </c>
      <c r="G45" s="65">
        <v>7</v>
      </c>
      <c r="H45" s="65">
        <v>8</v>
      </c>
      <c r="I45" s="65">
        <v>9</v>
      </c>
      <c r="J45" s="30">
        <v>10</v>
      </c>
    </row>
    <row r="46" spans="1:10" ht="25.5" x14ac:dyDescent="0.25">
      <c r="A46" s="65">
        <v>1</v>
      </c>
      <c r="B46" s="70" t="s">
        <v>395</v>
      </c>
      <c r="C46" s="65" t="s">
        <v>389</v>
      </c>
      <c r="D46" s="65"/>
      <c r="E46" s="65"/>
      <c r="F46" s="65"/>
      <c r="G46" s="65"/>
      <c r="H46" s="65"/>
      <c r="I46" s="65"/>
      <c r="J46" s="106"/>
    </row>
    <row r="47" spans="1:10" ht="21" customHeight="1" x14ac:dyDescent="0.25">
      <c r="A47" s="110"/>
      <c r="B47" s="109" t="s">
        <v>396</v>
      </c>
      <c r="C47" s="65" t="s">
        <v>389</v>
      </c>
      <c r="D47" s="65"/>
      <c r="E47" s="65"/>
      <c r="F47" s="65"/>
      <c r="G47" s="65"/>
      <c r="H47" s="65"/>
      <c r="I47" s="65"/>
      <c r="J47" s="106"/>
    </row>
    <row r="48" spans="1:10" ht="16.5" customHeight="1" x14ac:dyDescent="0.25">
      <c r="A48" s="76"/>
      <c r="B48" s="109" t="s">
        <v>397</v>
      </c>
      <c r="C48" s="65" t="s">
        <v>389</v>
      </c>
      <c r="D48" s="65"/>
      <c r="E48" s="65"/>
      <c r="F48" s="65"/>
      <c r="G48" s="65"/>
      <c r="H48" s="65"/>
      <c r="I48" s="65"/>
      <c r="J48" s="106"/>
    </row>
    <row r="49" spans="1:10" ht="27.75" customHeight="1" x14ac:dyDescent="0.25">
      <c r="A49" s="76"/>
      <c r="B49" s="109" t="s">
        <v>398</v>
      </c>
      <c r="C49" s="65" t="s">
        <v>389</v>
      </c>
      <c r="D49" s="65"/>
      <c r="E49" s="65"/>
      <c r="F49" s="65"/>
      <c r="G49" s="65"/>
      <c r="H49" s="65"/>
      <c r="I49" s="65"/>
      <c r="J49" s="106"/>
    </row>
    <row r="50" spans="1:10" ht="14.45" x14ac:dyDescent="0.3">
      <c r="A50" s="112"/>
      <c r="B50" s="98"/>
      <c r="C50" s="47"/>
      <c r="D50" s="80"/>
      <c r="E50" s="73"/>
      <c r="F50" s="90"/>
      <c r="G50" s="84"/>
      <c r="H50" s="84"/>
      <c r="I50" s="84"/>
      <c r="J50" s="113"/>
    </row>
    <row r="51" spans="1:10" x14ac:dyDescent="0.25">
      <c r="A51" s="112"/>
      <c r="B51" s="64" t="s">
        <v>157</v>
      </c>
      <c r="C51" s="47"/>
      <c r="D51" s="1" t="s">
        <v>158</v>
      </c>
      <c r="E51" s="1"/>
      <c r="F51" s="93" t="s">
        <v>135</v>
      </c>
      <c r="G51" s="84"/>
      <c r="H51" s="84"/>
      <c r="I51" s="84"/>
      <c r="J51" s="113"/>
    </row>
    <row r="52" spans="1:10" ht="14.45" x14ac:dyDescent="0.3">
      <c r="A52" s="71"/>
      <c r="B52" s="71"/>
      <c r="C52" s="71"/>
      <c r="D52" s="71"/>
      <c r="E52" s="71"/>
      <c r="F52" s="71"/>
      <c r="G52" s="71"/>
      <c r="H52" s="71"/>
      <c r="I52" s="71"/>
      <c r="J52" s="51"/>
    </row>
    <row r="53" spans="1:10" ht="15.75" x14ac:dyDescent="0.25">
      <c r="A53" s="348" t="s">
        <v>263</v>
      </c>
      <c r="B53" s="348"/>
      <c r="C53" s="71"/>
      <c r="D53" s="71"/>
      <c r="E53" s="71"/>
      <c r="F53" s="71"/>
      <c r="G53" s="71"/>
      <c r="H53" s="350" t="s">
        <v>409</v>
      </c>
      <c r="I53" s="350"/>
      <c r="J53" s="350"/>
    </row>
    <row r="54" spans="1:10" ht="25.5" x14ac:dyDescent="0.25">
      <c r="A54" s="65" t="s">
        <v>139</v>
      </c>
      <c r="B54" s="65" t="s">
        <v>380</v>
      </c>
      <c r="C54" s="65" t="s">
        <v>381</v>
      </c>
      <c r="D54" s="63" t="s">
        <v>371</v>
      </c>
      <c r="E54" s="63" t="s">
        <v>372</v>
      </c>
      <c r="F54" s="63" t="s">
        <v>26</v>
      </c>
      <c r="G54" s="45" t="s">
        <v>382</v>
      </c>
      <c r="H54" s="45" t="s">
        <v>383</v>
      </c>
      <c r="I54" s="45" t="s">
        <v>384</v>
      </c>
      <c r="J54" s="45" t="s">
        <v>385</v>
      </c>
    </row>
    <row r="55" spans="1:10" ht="14.45" x14ac:dyDescent="0.3">
      <c r="A55" s="65">
        <v>1</v>
      </c>
      <c r="B55" s="65">
        <v>2</v>
      </c>
      <c r="C55" s="65">
        <v>3</v>
      </c>
      <c r="D55" s="65">
        <v>4</v>
      </c>
      <c r="E55" s="65">
        <v>5</v>
      </c>
      <c r="F55" s="65">
        <v>6</v>
      </c>
      <c r="G55" s="65">
        <v>7</v>
      </c>
      <c r="H55" s="65">
        <v>8</v>
      </c>
      <c r="I55" s="65">
        <v>9</v>
      </c>
      <c r="J55" s="30">
        <v>10</v>
      </c>
    </row>
    <row r="56" spans="1:10" x14ac:dyDescent="0.25">
      <c r="A56" s="65"/>
      <c r="B56" s="70" t="s">
        <v>399</v>
      </c>
      <c r="C56" s="65" t="s">
        <v>401</v>
      </c>
      <c r="D56" s="65"/>
      <c r="E56" s="65"/>
      <c r="F56" s="65"/>
      <c r="G56" s="65"/>
      <c r="H56" s="65"/>
      <c r="I56" s="65"/>
      <c r="J56" s="106"/>
    </row>
    <row r="57" spans="1:10" x14ac:dyDescent="0.25">
      <c r="A57" s="65"/>
      <c r="B57" s="109" t="s">
        <v>400</v>
      </c>
      <c r="C57" s="65" t="s">
        <v>401</v>
      </c>
      <c r="D57" s="65"/>
      <c r="E57" s="65"/>
      <c r="F57" s="65"/>
      <c r="G57" s="65"/>
      <c r="H57" s="65"/>
      <c r="I57" s="65"/>
      <c r="J57" s="106"/>
    </row>
    <row r="58" spans="1:10" ht="51" x14ac:dyDescent="0.25">
      <c r="A58" s="65"/>
      <c r="B58" s="109" t="s">
        <v>402</v>
      </c>
      <c r="C58" s="65" t="s">
        <v>401</v>
      </c>
      <c r="D58" s="65"/>
      <c r="E58" s="65"/>
      <c r="F58" s="65"/>
      <c r="G58" s="65"/>
      <c r="H58" s="65"/>
      <c r="I58" s="65"/>
      <c r="J58" s="106"/>
    </row>
    <row r="59" spans="1:10" ht="14.45" x14ac:dyDescent="0.3">
      <c r="A59" s="65"/>
      <c r="B59" s="65"/>
      <c r="C59" s="65"/>
      <c r="D59" s="65"/>
      <c r="E59" s="65"/>
      <c r="F59" s="65"/>
      <c r="G59" s="65"/>
      <c r="H59" s="65"/>
      <c r="I59" s="65"/>
      <c r="J59" s="106"/>
    </row>
    <row r="60" spans="1:10" ht="14.45" x14ac:dyDescent="0.3">
      <c r="A60" s="71"/>
      <c r="B60" s="98"/>
      <c r="C60" s="47"/>
      <c r="D60" s="80"/>
      <c r="E60" s="73"/>
      <c r="F60" s="90"/>
      <c r="G60" s="71"/>
      <c r="H60" s="71"/>
      <c r="I60" s="71"/>
      <c r="J60" s="51"/>
    </row>
    <row r="61" spans="1:10" x14ac:dyDescent="0.25">
      <c r="A61" s="71"/>
      <c r="B61" s="64" t="s">
        <v>157</v>
      </c>
      <c r="C61" s="47"/>
      <c r="D61" s="1" t="s">
        <v>158</v>
      </c>
      <c r="E61" s="1"/>
      <c r="F61" s="93" t="s">
        <v>135</v>
      </c>
      <c r="G61" s="71"/>
      <c r="H61" s="71"/>
      <c r="I61" s="71"/>
      <c r="J61" s="51"/>
    </row>
    <row r="62" spans="1:10" ht="14.45" x14ac:dyDescent="0.3">
      <c r="A62" s="71"/>
      <c r="B62" s="71"/>
      <c r="C62" s="71"/>
      <c r="D62" s="71"/>
      <c r="E62" s="71"/>
      <c r="F62" s="71"/>
      <c r="G62" s="71"/>
      <c r="H62" s="71"/>
      <c r="I62" s="71"/>
      <c r="J62" s="51"/>
    </row>
    <row r="63" spans="1:10" ht="25.5" x14ac:dyDescent="0.25">
      <c r="A63" s="71"/>
      <c r="B63" s="82" t="s">
        <v>475</v>
      </c>
      <c r="C63" s="71"/>
      <c r="D63" s="71"/>
      <c r="E63" s="71"/>
      <c r="F63" s="71" t="s">
        <v>476</v>
      </c>
      <c r="G63" s="71"/>
      <c r="H63" s="71"/>
      <c r="I63" s="71"/>
      <c r="J63" s="51"/>
    </row>
    <row r="64" spans="1:10" ht="14.45" x14ac:dyDescent="0.3">
      <c r="A64" s="71"/>
      <c r="B64" s="71"/>
      <c r="C64" s="71"/>
      <c r="D64" s="71"/>
      <c r="E64" s="71"/>
      <c r="F64" s="71"/>
      <c r="G64" s="71"/>
      <c r="H64" s="71"/>
      <c r="I64" s="71"/>
      <c r="J64" s="51"/>
    </row>
    <row r="65" spans="1:10" ht="14.45" x14ac:dyDescent="0.3">
      <c r="A65" s="71"/>
      <c r="B65" s="71"/>
      <c r="C65" s="71"/>
      <c r="D65" s="71"/>
      <c r="E65" s="71"/>
      <c r="F65" s="71"/>
      <c r="G65" s="71"/>
      <c r="H65" s="71"/>
      <c r="I65" s="71"/>
      <c r="J65" s="51"/>
    </row>
    <row r="66" spans="1:10" ht="14.45" x14ac:dyDescent="0.3">
      <c r="A66" s="71"/>
      <c r="B66" s="71"/>
      <c r="C66" s="71"/>
      <c r="D66" s="71"/>
      <c r="E66" s="71"/>
      <c r="F66" s="71"/>
      <c r="G66" s="71"/>
      <c r="H66" s="71"/>
      <c r="I66" s="71"/>
      <c r="J66" s="51"/>
    </row>
    <row r="67" spans="1:10" ht="14.45" x14ac:dyDescent="0.3">
      <c r="A67" s="71"/>
      <c r="B67" s="71"/>
      <c r="C67" s="71"/>
      <c r="D67" s="71"/>
      <c r="E67" s="71"/>
      <c r="F67" s="71"/>
      <c r="G67" s="71"/>
      <c r="H67" s="71"/>
      <c r="I67" s="71"/>
      <c r="J67" s="51"/>
    </row>
    <row r="68" spans="1:10" ht="14.45" x14ac:dyDescent="0.3">
      <c r="A68" s="71"/>
      <c r="B68" s="71"/>
      <c r="C68" s="71"/>
      <c r="D68" s="71"/>
      <c r="E68" s="71"/>
      <c r="F68" s="71"/>
      <c r="G68" s="71"/>
      <c r="H68" s="71"/>
      <c r="I68" s="71"/>
      <c r="J68" s="51"/>
    </row>
    <row r="69" spans="1:10" ht="14.45" x14ac:dyDescent="0.3">
      <c r="A69" s="71"/>
      <c r="B69" s="71"/>
      <c r="C69" s="71"/>
      <c r="D69" s="71"/>
      <c r="E69" s="71"/>
      <c r="F69" s="71"/>
      <c r="G69" s="71"/>
      <c r="H69" s="71"/>
      <c r="I69" s="71"/>
      <c r="J69" s="51"/>
    </row>
    <row r="70" spans="1:10" ht="14.45" x14ac:dyDescent="0.3">
      <c r="A70" s="47"/>
      <c r="B70" s="47"/>
      <c r="C70" s="47"/>
      <c r="D70" s="47"/>
      <c r="E70" s="47"/>
      <c r="F70" s="47"/>
      <c r="G70" s="47"/>
      <c r="H70" s="47"/>
      <c r="I70" s="47"/>
    </row>
    <row r="71" spans="1:10" ht="14.45" x14ac:dyDescent="0.3">
      <c r="A71" s="47"/>
      <c r="B71" s="47"/>
      <c r="C71" s="47"/>
      <c r="D71" s="47"/>
      <c r="E71" s="47"/>
      <c r="F71" s="47"/>
      <c r="G71" s="47"/>
      <c r="H71" s="47"/>
      <c r="I71" s="47"/>
    </row>
    <row r="72" spans="1:10" ht="14.45" x14ac:dyDescent="0.3">
      <c r="A72" s="47"/>
      <c r="B72" s="47"/>
      <c r="C72" s="47"/>
      <c r="D72" s="47"/>
      <c r="E72" s="47"/>
      <c r="F72" s="47"/>
      <c r="G72" s="47"/>
      <c r="H72" s="47"/>
      <c r="I72" s="47"/>
    </row>
    <row r="73" spans="1:10" x14ac:dyDescent="0.25">
      <c r="A73" s="47"/>
      <c r="B73" s="47"/>
      <c r="C73" s="47"/>
      <c r="D73" s="47"/>
      <c r="E73" s="47"/>
      <c r="F73" s="47"/>
      <c r="G73" s="47"/>
      <c r="H73" s="47"/>
      <c r="I73" s="47"/>
    </row>
    <row r="74" spans="1:10" x14ac:dyDescent="0.25">
      <c r="A74" s="47"/>
      <c r="B74" s="47"/>
      <c r="C74" s="47"/>
      <c r="D74" s="47"/>
      <c r="E74" s="47"/>
      <c r="F74" s="47"/>
      <c r="G74" s="47"/>
      <c r="H74" s="47"/>
      <c r="I74" s="47"/>
    </row>
    <row r="75" spans="1:10" x14ac:dyDescent="0.25">
      <c r="A75" s="47"/>
      <c r="B75" s="47"/>
      <c r="C75" s="47"/>
      <c r="D75" s="47"/>
      <c r="E75" s="47"/>
      <c r="F75" s="47"/>
      <c r="G75" s="47"/>
      <c r="H75" s="47"/>
      <c r="I75" s="47"/>
    </row>
  </sheetData>
  <mergeCells count="17">
    <mergeCell ref="A4:E4"/>
    <mergeCell ref="E1:F1"/>
    <mergeCell ref="C7:F7"/>
    <mergeCell ref="C8:D8"/>
    <mergeCell ref="E8:F8"/>
    <mergeCell ref="B7:B9"/>
    <mergeCell ref="A7:A9"/>
    <mergeCell ref="A20:J20"/>
    <mergeCell ref="A22:B22"/>
    <mergeCell ref="A34:B34"/>
    <mergeCell ref="A43:B43"/>
    <mergeCell ref="A42:J42"/>
    <mergeCell ref="A53:B53"/>
    <mergeCell ref="H22:J22"/>
    <mergeCell ref="H34:J34"/>
    <mergeCell ref="H43:J43"/>
    <mergeCell ref="H53:J53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L16" sqref="L16"/>
    </sheetView>
  </sheetViews>
  <sheetFormatPr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47"/>
      <c r="B1" s="47"/>
      <c r="C1" s="47"/>
      <c r="D1" s="47"/>
      <c r="E1" s="47"/>
      <c r="F1" s="47"/>
      <c r="G1" s="47"/>
      <c r="H1" s="47"/>
      <c r="I1" s="47"/>
      <c r="J1" s="326" t="s">
        <v>525</v>
      </c>
      <c r="K1" s="326"/>
      <c r="L1" s="326"/>
      <c r="M1" s="47"/>
      <c r="N1" s="47"/>
      <c r="O1" s="47"/>
      <c r="P1" s="47"/>
    </row>
    <row r="2" spans="1:16" x14ac:dyDescent="0.25">
      <c r="A2" s="47"/>
      <c r="B2" s="47"/>
      <c r="C2" s="47"/>
      <c r="D2" s="47"/>
      <c r="E2" s="47"/>
      <c r="F2" s="47"/>
      <c r="G2" s="47"/>
      <c r="H2" s="47"/>
      <c r="I2" s="47"/>
      <c r="J2" s="335" t="s">
        <v>450</v>
      </c>
      <c r="K2" s="335"/>
      <c r="L2" s="335"/>
      <c r="M2" s="47"/>
      <c r="N2" s="47"/>
      <c r="O2" s="47"/>
      <c r="P2" s="47"/>
    </row>
    <row r="3" spans="1:16" ht="14.45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8.75" customHeight="1" x14ac:dyDescent="0.25">
      <c r="A4" s="351" t="s">
        <v>360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47"/>
      <c r="N4" s="47"/>
      <c r="O4" s="47"/>
      <c r="P4" s="47"/>
    </row>
    <row r="5" spans="1:1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359" t="s">
        <v>367</v>
      </c>
      <c r="L5" s="359"/>
      <c r="M5" s="47"/>
      <c r="N5" s="47"/>
      <c r="O5" s="47"/>
      <c r="P5" s="47"/>
    </row>
    <row r="6" spans="1:16" x14ac:dyDescent="0.25">
      <c r="A6" s="316" t="s">
        <v>139</v>
      </c>
      <c r="B6" s="316" t="s">
        <v>361</v>
      </c>
      <c r="C6" s="316" t="s">
        <v>364</v>
      </c>
      <c r="D6" s="316"/>
      <c r="E6" s="316"/>
      <c r="F6" s="316"/>
      <c r="G6" s="316"/>
      <c r="H6" s="316"/>
      <c r="I6" s="316"/>
      <c r="J6" s="316"/>
      <c r="K6" s="316"/>
      <c r="L6" s="316"/>
      <c r="M6" s="47"/>
      <c r="N6" s="47"/>
      <c r="O6" s="47"/>
      <c r="P6" s="47"/>
    </row>
    <row r="7" spans="1:16" ht="27.75" customHeight="1" x14ac:dyDescent="0.25">
      <c r="A7" s="316"/>
      <c r="B7" s="316"/>
      <c r="C7" s="358" t="s">
        <v>85</v>
      </c>
      <c r="D7" s="358"/>
      <c r="E7" s="358" t="s">
        <v>365</v>
      </c>
      <c r="F7" s="358"/>
      <c r="G7" s="358" t="s">
        <v>366</v>
      </c>
      <c r="H7" s="358"/>
      <c r="I7" s="358" t="s">
        <v>49</v>
      </c>
      <c r="J7" s="358"/>
      <c r="K7" s="358" t="s">
        <v>81</v>
      </c>
      <c r="L7" s="358"/>
      <c r="M7" s="47"/>
      <c r="N7" s="47"/>
      <c r="O7" s="47"/>
      <c r="P7" s="47"/>
    </row>
    <row r="8" spans="1:16" ht="38.25" x14ac:dyDescent="0.25">
      <c r="A8" s="316"/>
      <c r="B8" s="316"/>
      <c r="C8" s="97" t="s">
        <v>362</v>
      </c>
      <c r="D8" s="97" t="s">
        <v>363</v>
      </c>
      <c r="E8" s="97" t="s">
        <v>362</v>
      </c>
      <c r="F8" s="97" t="s">
        <v>363</v>
      </c>
      <c r="G8" s="97" t="s">
        <v>362</v>
      </c>
      <c r="H8" s="97" t="s">
        <v>363</v>
      </c>
      <c r="I8" s="97" t="s">
        <v>362</v>
      </c>
      <c r="J8" s="97" t="s">
        <v>363</v>
      </c>
      <c r="K8" s="97" t="s">
        <v>362</v>
      </c>
      <c r="L8" s="97" t="s">
        <v>363</v>
      </c>
      <c r="M8" s="47"/>
      <c r="N8" s="47"/>
      <c r="O8" s="47"/>
      <c r="P8" s="47"/>
    </row>
    <row r="9" spans="1:16" ht="14.45" x14ac:dyDescent="0.3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47"/>
      <c r="N9" s="47"/>
      <c r="O9" s="47"/>
      <c r="P9" s="47"/>
    </row>
    <row r="10" spans="1:16" ht="78.75" customHeight="1" x14ac:dyDescent="0.25">
      <c r="A10" s="61">
        <v>1</v>
      </c>
      <c r="B10" s="201" t="s">
        <v>500</v>
      </c>
      <c r="C10" s="61">
        <v>0</v>
      </c>
      <c r="D10" s="61">
        <v>5067.8</v>
      </c>
      <c r="E10" s="61">
        <v>0</v>
      </c>
      <c r="F10" s="61">
        <v>1114.3</v>
      </c>
      <c r="G10" s="61">
        <v>389.1</v>
      </c>
      <c r="H10" s="61">
        <v>2105.8000000000002</v>
      </c>
      <c r="I10" s="61">
        <v>117.9</v>
      </c>
      <c r="J10" s="61">
        <v>117.9</v>
      </c>
      <c r="K10" s="61">
        <v>175.8</v>
      </c>
      <c r="L10" s="61">
        <v>175.8</v>
      </c>
      <c r="M10" s="47"/>
      <c r="N10" s="47"/>
      <c r="O10" s="47"/>
      <c r="P10" s="47"/>
    </row>
    <row r="11" spans="1:16" ht="14.45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4.45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x14ac:dyDescent="0.25">
      <c r="A13" s="47"/>
      <c r="B13" s="47"/>
      <c r="C13" s="357" t="s">
        <v>494</v>
      </c>
      <c r="D13" s="357"/>
      <c r="E13" s="47"/>
      <c r="F13" s="320"/>
      <c r="G13" s="320"/>
      <c r="H13" s="47"/>
      <c r="I13" s="347" t="s">
        <v>492</v>
      </c>
      <c r="J13" s="347"/>
      <c r="K13" s="47"/>
      <c r="L13" s="47"/>
      <c r="M13" s="47"/>
      <c r="N13" s="47"/>
      <c r="O13" s="47"/>
      <c r="P13" s="47"/>
    </row>
    <row r="14" spans="1:16" x14ac:dyDescent="0.25">
      <c r="A14" s="47"/>
      <c r="B14" s="47"/>
      <c r="C14" s="360" t="s">
        <v>157</v>
      </c>
      <c r="D14" s="360"/>
      <c r="E14" s="47"/>
      <c r="F14" s="360" t="s">
        <v>158</v>
      </c>
      <c r="G14" s="360"/>
      <c r="H14" s="47"/>
      <c r="I14" s="360" t="s">
        <v>135</v>
      </c>
      <c r="J14" s="360"/>
      <c r="K14" s="47"/>
      <c r="L14" s="47"/>
      <c r="M14" s="47"/>
      <c r="N14" s="47"/>
      <c r="O14" s="47"/>
      <c r="P14" s="47"/>
    </row>
    <row r="15" spans="1:16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25.5" x14ac:dyDescent="0.25">
      <c r="A16" s="47"/>
      <c r="B16" s="82" t="s">
        <v>496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ht="60" customHeight="1" x14ac:dyDescent="0.25">
      <c r="A21" s="47"/>
      <c r="B21" s="308" t="s">
        <v>475</v>
      </c>
      <c r="C21" s="308"/>
      <c r="D21" s="47"/>
      <c r="E21" s="47"/>
      <c r="F21" s="47"/>
      <c r="G21" s="47"/>
      <c r="H21" s="47"/>
      <c r="I21" s="361" t="s">
        <v>476</v>
      </c>
      <c r="J21" s="361"/>
      <c r="K21" s="47"/>
      <c r="L21" s="47"/>
      <c r="M21" s="47"/>
      <c r="N21" s="47"/>
      <c r="O21" s="47"/>
      <c r="P21" s="47"/>
    </row>
    <row r="22" spans="1:16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1:16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6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6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</sheetData>
  <mergeCells count="20">
    <mergeCell ref="I14:J14"/>
    <mergeCell ref="F14:G14"/>
    <mergeCell ref="C14:D14"/>
    <mergeCell ref="B21:C21"/>
    <mergeCell ref="I21:J21"/>
    <mergeCell ref="J1:L1"/>
    <mergeCell ref="J2:L2"/>
    <mergeCell ref="C13:D13"/>
    <mergeCell ref="F13:G13"/>
    <mergeCell ref="I13:J13"/>
    <mergeCell ref="I7:J7"/>
    <mergeCell ref="K7:L7"/>
    <mergeCell ref="A4:L4"/>
    <mergeCell ref="A6:A8"/>
    <mergeCell ref="B6:B8"/>
    <mergeCell ref="C6:L6"/>
    <mergeCell ref="K5:L5"/>
    <mergeCell ref="C7:D7"/>
    <mergeCell ref="E7:F7"/>
    <mergeCell ref="G7:H7"/>
  </mergeCells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6" workbookViewId="0">
      <selection activeCell="Q241" sqref="Q241"/>
    </sheetView>
  </sheetViews>
  <sheetFormatPr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46" t="s">
        <v>448</v>
      </c>
    </row>
    <row r="2" spans="1:10" ht="8.25" customHeight="1" x14ac:dyDescent="0.3"/>
    <row r="3" spans="1:10" ht="14.45" hidden="1" x14ac:dyDescent="0.3"/>
    <row r="4" spans="1:10" ht="14.45" hidden="1" x14ac:dyDescent="0.3"/>
    <row r="5" spans="1:10" ht="14.45" hidden="1" x14ac:dyDescent="0.3"/>
    <row r="6" spans="1:10" x14ac:dyDescent="0.25">
      <c r="A6" s="363" t="s">
        <v>338</v>
      </c>
      <c r="B6" s="363"/>
      <c r="C6" s="363"/>
      <c r="D6" s="363"/>
      <c r="E6" s="363"/>
      <c r="F6" s="363"/>
      <c r="G6" s="363"/>
      <c r="H6" s="363"/>
      <c r="I6" s="363"/>
      <c r="J6" s="363"/>
    </row>
    <row r="7" spans="1:10" ht="14.45" x14ac:dyDescent="0.3">
      <c r="A7" s="364"/>
      <c r="B7" s="364"/>
      <c r="C7" s="364"/>
      <c r="D7" s="364"/>
      <c r="E7" s="364"/>
      <c r="F7" s="364"/>
      <c r="G7" s="364"/>
      <c r="H7" s="364"/>
      <c r="I7" s="364"/>
      <c r="J7" s="364"/>
    </row>
    <row r="8" spans="1:10" x14ac:dyDescent="0.25">
      <c r="A8" s="365" t="s">
        <v>339</v>
      </c>
      <c r="B8" s="365"/>
      <c r="C8" s="365"/>
      <c r="D8" s="365"/>
      <c r="E8" s="365"/>
      <c r="F8" s="365"/>
      <c r="G8" s="365"/>
      <c r="H8" s="365"/>
      <c r="I8" s="365"/>
      <c r="J8" s="365"/>
    </row>
    <row r="9" spans="1:10" x14ac:dyDescent="0.25">
      <c r="A9" s="365" t="s">
        <v>340</v>
      </c>
      <c r="B9" s="365"/>
      <c r="C9" s="365"/>
      <c r="D9" s="365"/>
      <c r="E9" s="365"/>
      <c r="F9" s="365"/>
      <c r="G9" s="365"/>
      <c r="H9" s="365"/>
      <c r="I9" s="365"/>
      <c r="J9" s="365"/>
    </row>
    <row r="10" spans="1:10" x14ac:dyDescent="0.25">
      <c r="A10" s="85"/>
      <c r="B10" s="86"/>
      <c r="C10" s="86"/>
      <c r="D10" s="86"/>
      <c r="E10" s="86"/>
      <c r="F10" s="86"/>
      <c r="G10" s="87"/>
      <c r="H10" s="87"/>
      <c r="I10" s="102"/>
      <c r="J10" s="87" t="s">
        <v>179</v>
      </c>
    </row>
    <row r="11" spans="1:10" x14ac:dyDescent="0.25">
      <c r="A11" s="366" t="s">
        <v>341</v>
      </c>
      <c r="B11" s="366" t="s">
        <v>342</v>
      </c>
      <c r="C11" s="367" t="s">
        <v>343</v>
      </c>
      <c r="D11" s="368"/>
      <c r="E11" s="368"/>
      <c r="F11" s="369"/>
      <c r="G11" s="370" t="s">
        <v>344</v>
      </c>
      <c r="H11" s="370"/>
      <c r="I11" s="370"/>
      <c r="J11" s="370"/>
    </row>
    <row r="12" spans="1:10" ht="38.25" x14ac:dyDescent="0.25">
      <c r="A12" s="366"/>
      <c r="B12" s="366"/>
      <c r="C12" s="103" t="s">
        <v>345</v>
      </c>
      <c r="D12" s="103" t="s">
        <v>346</v>
      </c>
      <c r="E12" s="104" t="s">
        <v>347</v>
      </c>
      <c r="F12" s="105" t="s">
        <v>348</v>
      </c>
      <c r="G12" s="103" t="s">
        <v>345</v>
      </c>
      <c r="H12" s="103" t="s">
        <v>346</v>
      </c>
      <c r="I12" s="104" t="s">
        <v>349</v>
      </c>
      <c r="J12" s="105" t="s">
        <v>350</v>
      </c>
    </row>
    <row r="13" spans="1:10" x14ac:dyDescent="0.25">
      <c r="A13" s="103" t="s">
        <v>351</v>
      </c>
      <c r="B13" s="103" t="s">
        <v>352</v>
      </c>
      <c r="C13" s="103">
        <v>3</v>
      </c>
      <c r="D13" s="103">
        <v>4</v>
      </c>
      <c r="E13" s="103">
        <v>5</v>
      </c>
      <c r="F13" s="104">
        <v>6</v>
      </c>
      <c r="G13" s="105">
        <v>7</v>
      </c>
      <c r="H13" s="88">
        <v>8</v>
      </c>
      <c r="I13" s="88">
        <v>9</v>
      </c>
      <c r="J13" s="88">
        <v>10</v>
      </c>
    </row>
    <row r="14" spans="1:10" x14ac:dyDescent="0.25">
      <c r="A14" s="371" t="s">
        <v>353</v>
      </c>
      <c r="B14" s="372"/>
      <c r="C14" s="372"/>
      <c r="D14" s="372"/>
      <c r="E14" s="372"/>
      <c r="F14" s="372"/>
      <c r="G14" s="372"/>
      <c r="H14" s="372"/>
      <c r="I14" s="372"/>
      <c r="J14" s="373"/>
    </row>
    <row r="15" spans="1:10" x14ac:dyDescent="0.25">
      <c r="A15" s="374" t="s">
        <v>354</v>
      </c>
      <c r="B15" s="374"/>
      <c r="C15" s="374"/>
      <c r="D15" s="374"/>
      <c r="E15" s="374"/>
      <c r="F15" s="374"/>
      <c r="G15" s="374"/>
      <c r="H15" s="374"/>
      <c r="I15" s="374"/>
      <c r="J15" s="374"/>
    </row>
    <row r="16" spans="1:10" x14ac:dyDescent="0.25">
      <c r="A16" s="126" t="s">
        <v>451</v>
      </c>
      <c r="B16" s="127">
        <v>100</v>
      </c>
      <c r="C16" s="128"/>
      <c r="D16" s="128"/>
      <c r="E16" s="128"/>
      <c r="F16" s="128"/>
      <c r="G16" s="128"/>
      <c r="H16" s="128"/>
      <c r="I16" s="128"/>
      <c r="J16" s="128"/>
    </row>
    <row r="17" spans="1:10" x14ac:dyDescent="0.25">
      <c r="A17" s="126" t="s">
        <v>452</v>
      </c>
      <c r="B17" s="127">
        <v>200</v>
      </c>
      <c r="C17" s="128"/>
      <c r="D17" s="128"/>
      <c r="E17" s="128"/>
      <c r="F17" s="128"/>
      <c r="G17" s="128"/>
      <c r="H17" s="128"/>
      <c r="I17" s="128"/>
      <c r="J17" s="128"/>
    </row>
    <row r="18" spans="1:10" ht="24" x14ac:dyDescent="0.25">
      <c r="A18" s="129" t="s">
        <v>376</v>
      </c>
      <c r="B18" s="130">
        <v>1000</v>
      </c>
      <c r="C18" s="131"/>
      <c r="D18" s="131"/>
      <c r="E18" s="131"/>
      <c r="F18" s="131"/>
      <c r="G18" s="131"/>
      <c r="H18" s="131"/>
      <c r="I18" s="131"/>
      <c r="J18" s="131"/>
    </row>
    <row r="19" spans="1:10" x14ac:dyDescent="0.25">
      <c r="A19" s="132" t="s">
        <v>261</v>
      </c>
      <c r="B19" s="133">
        <v>1001</v>
      </c>
      <c r="C19" s="131"/>
      <c r="D19" s="131"/>
      <c r="E19" s="131"/>
      <c r="F19" s="131"/>
      <c r="G19" s="131"/>
      <c r="H19" s="131"/>
      <c r="I19" s="131"/>
      <c r="J19" s="131"/>
    </row>
    <row r="20" spans="1:10" x14ac:dyDescent="0.25">
      <c r="A20" s="132" t="s">
        <v>266</v>
      </c>
      <c r="B20" s="133">
        <v>1002</v>
      </c>
      <c r="C20" s="131"/>
      <c r="D20" s="131"/>
      <c r="E20" s="131"/>
      <c r="F20" s="131"/>
      <c r="G20" s="131"/>
      <c r="H20" s="131"/>
      <c r="I20" s="131"/>
      <c r="J20" s="131"/>
    </row>
    <row r="21" spans="1:10" x14ac:dyDescent="0.25">
      <c r="A21" s="132" t="s">
        <v>263</v>
      </c>
      <c r="B21" s="133">
        <v>1003</v>
      </c>
      <c r="C21" s="131"/>
      <c r="D21" s="131"/>
      <c r="E21" s="131"/>
      <c r="F21" s="131"/>
      <c r="G21" s="131"/>
      <c r="H21" s="131"/>
      <c r="I21" s="131"/>
      <c r="J21" s="131"/>
    </row>
    <row r="22" spans="1:10" x14ac:dyDescent="0.25">
      <c r="A22" s="132" t="s">
        <v>264</v>
      </c>
      <c r="B22" s="133">
        <v>1004</v>
      </c>
      <c r="C22" s="131"/>
      <c r="D22" s="131"/>
      <c r="E22" s="131"/>
      <c r="F22" s="131"/>
      <c r="G22" s="131"/>
      <c r="H22" s="131"/>
      <c r="I22" s="131"/>
      <c r="J22" s="131"/>
    </row>
    <row r="23" spans="1:10" x14ac:dyDescent="0.25">
      <c r="A23" s="132" t="s">
        <v>265</v>
      </c>
      <c r="B23" s="133">
        <v>1005</v>
      </c>
      <c r="C23" s="131"/>
      <c r="D23" s="131"/>
      <c r="E23" s="131"/>
      <c r="F23" s="131"/>
      <c r="G23" s="131"/>
      <c r="H23" s="131"/>
      <c r="I23" s="131"/>
      <c r="J23" s="131"/>
    </row>
    <row r="24" spans="1:10" ht="24" x14ac:dyDescent="0.25">
      <c r="A24" s="132" t="s">
        <v>267</v>
      </c>
      <c r="B24" s="133">
        <v>1006</v>
      </c>
      <c r="C24" s="131"/>
      <c r="D24" s="131"/>
      <c r="E24" s="131"/>
      <c r="F24" s="131"/>
      <c r="G24" s="131"/>
      <c r="H24" s="131"/>
      <c r="I24" s="131"/>
      <c r="J24" s="131"/>
    </row>
    <row r="25" spans="1:10" x14ac:dyDescent="0.25">
      <c r="A25" s="134" t="s">
        <v>374</v>
      </c>
      <c r="B25" s="135">
        <v>1010</v>
      </c>
      <c r="C25" s="131"/>
      <c r="D25" s="131"/>
      <c r="E25" s="131"/>
      <c r="F25" s="131"/>
      <c r="G25" s="131"/>
      <c r="H25" s="131"/>
      <c r="I25" s="131"/>
      <c r="J25" s="131"/>
    </row>
    <row r="26" spans="1:10" ht="36" x14ac:dyDescent="0.25">
      <c r="A26" s="129" t="s">
        <v>375</v>
      </c>
      <c r="B26" s="136">
        <v>1020</v>
      </c>
      <c r="C26" s="131"/>
      <c r="D26" s="131"/>
      <c r="E26" s="131"/>
      <c r="F26" s="131"/>
      <c r="G26" s="131"/>
      <c r="H26" s="131"/>
      <c r="I26" s="131"/>
      <c r="J26" s="131"/>
    </row>
    <row r="27" spans="1:10" x14ac:dyDescent="0.25">
      <c r="A27" s="132" t="s">
        <v>261</v>
      </c>
      <c r="B27" s="133">
        <v>1021</v>
      </c>
      <c r="C27" s="131"/>
      <c r="D27" s="131"/>
      <c r="E27" s="131"/>
      <c r="F27" s="131"/>
      <c r="G27" s="131"/>
      <c r="H27" s="131"/>
      <c r="I27" s="131"/>
      <c r="J27" s="131"/>
    </row>
    <row r="28" spans="1:10" x14ac:dyDescent="0.25">
      <c r="A28" s="132" t="s">
        <v>266</v>
      </c>
      <c r="B28" s="133">
        <v>1022</v>
      </c>
      <c r="C28" s="131"/>
      <c r="D28" s="131"/>
      <c r="E28" s="131"/>
      <c r="F28" s="131"/>
      <c r="G28" s="131"/>
      <c r="H28" s="131"/>
      <c r="I28" s="131"/>
      <c r="J28" s="131"/>
    </row>
    <row r="29" spans="1:10" x14ac:dyDescent="0.25">
      <c r="A29" s="132" t="s">
        <v>263</v>
      </c>
      <c r="B29" s="133">
        <v>1023</v>
      </c>
      <c r="C29" s="131"/>
      <c r="D29" s="131"/>
      <c r="E29" s="131"/>
      <c r="F29" s="131"/>
      <c r="G29" s="131"/>
      <c r="H29" s="131"/>
      <c r="I29" s="131"/>
      <c r="J29" s="131"/>
    </row>
    <row r="30" spans="1:10" x14ac:dyDescent="0.25">
      <c r="A30" s="132" t="s">
        <v>264</v>
      </c>
      <c r="B30" s="133">
        <v>1024</v>
      </c>
      <c r="C30" s="131"/>
      <c r="D30" s="131"/>
      <c r="E30" s="131"/>
      <c r="F30" s="131"/>
      <c r="G30" s="131"/>
      <c r="H30" s="131"/>
      <c r="I30" s="131"/>
      <c r="J30" s="131"/>
    </row>
    <row r="31" spans="1:10" x14ac:dyDescent="0.25">
      <c r="A31" s="132" t="s">
        <v>265</v>
      </c>
      <c r="B31" s="133">
        <v>1025</v>
      </c>
      <c r="C31" s="131"/>
      <c r="D31" s="131"/>
      <c r="E31" s="131"/>
      <c r="F31" s="131"/>
      <c r="G31" s="131"/>
      <c r="H31" s="131"/>
      <c r="I31" s="131"/>
      <c r="J31" s="131"/>
    </row>
    <row r="32" spans="1:10" ht="24" x14ac:dyDescent="0.25">
      <c r="A32" s="132" t="s">
        <v>267</v>
      </c>
      <c r="B32" s="133">
        <v>1026</v>
      </c>
      <c r="C32" s="131"/>
      <c r="D32" s="131"/>
      <c r="E32" s="131"/>
      <c r="F32" s="131"/>
      <c r="G32" s="131"/>
      <c r="H32" s="131"/>
      <c r="I32" s="131"/>
      <c r="J32" s="131"/>
    </row>
    <row r="33" spans="1:10" ht="24" x14ac:dyDescent="0.25">
      <c r="A33" s="137" t="s">
        <v>35</v>
      </c>
      <c r="B33" s="136">
        <v>1030</v>
      </c>
      <c r="C33" s="131"/>
      <c r="D33" s="131"/>
      <c r="E33" s="131"/>
      <c r="F33" s="131"/>
      <c r="G33" s="131"/>
      <c r="H33" s="131"/>
      <c r="I33" s="131"/>
      <c r="J33" s="131"/>
    </row>
    <row r="34" spans="1:10" x14ac:dyDescent="0.25">
      <c r="A34" s="138" t="s">
        <v>36</v>
      </c>
      <c r="B34" s="139">
        <v>1031</v>
      </c>
      <c r="C34" s="131"/>
      <c r="D34" s="131"/>
      <c r="E34" s="131"/>
      <c r="F34" s="131"/>
      <c r="G34" s="131"/>
      <c r="H34" s="131"/>
      <c r="I34" s="131"/>
      <c r="J34" s="131"/>
    </row>
    <row r="35" spans="1:10" ht="24" x14ac:dyDescent="0.25">
      <c r="A35" s="137" t="s">
        <v>37</v>
      </c>
      <c r="B35" s="136">
        <v>1040</v>
      </c>
      <c r="C35" s="131"/>
      <c r="D35" s="131"/>
      <c r="E35" s="131"/>
      <c r="F35" s="131"/>
      <c r="G35" s="131"/>
      <c r="H35" s="131"/>
      <c r="I35" s="131"/>
      <c r="J35" s="131"/>
    </row>
    <row r="36" spans="1:10" ht="60" x14ac:dyDescent="0.25">
      <c r="A36" s="132" t="s">
        <v>262</v>
      </c>
      <c r="B36" s="133">
        <v>1041</v>
      </c>
      <c r="C36" s="131"/>
      <c r="D36" s="131"/>
      <c r="E36" s="131"/>
      <c r="F36" s="131"/>
      <c r="G36" s="131"/>
      <c r="H36" s="131"/>
      <c r="I36" s="131"/>
      <c r="J36" s="131"/>
    </row>
    <row r="37" spans="1:10" ht="24" x14ac:dyDescent="0.25">
      <c r="A37" s="140" t="s">
        <v>255</v>
      </c>
      <c r="B37" s="141" t="s">
        <v>417</v>
      </c>
      <c r="C37" s="131"/>
      <c r="D37" s="131"/>
      <c r="E37" s="131"/>
      <c r="F37" s="131"/>
      <c r="G37" s="131"/>
      <c r="H37" s="131"/>
      <c r="I37" s="131"/>
      <c r="J37" s="131"/>
    </row>
    <row r="38" spans="1:10" x14ac:dyDescent="0.25">
      <c r="A38" s="140" t="s">
        <v>256</v>
      </c>
      <c r="B38" s="141" t="s">
        <v>418</v>
      </c>
      <c r="C38" s="131"/>
      <c r="D38" s="131"/>
      <c r="E38" s="131"/>
      <c r="F38" s="131"/>
      <c r="G38" s="131"/>
      <c r="H38" s="131"/>
      <c r="I38" s="131"/>
      <c r="J38" s="131"/>
    </row>
    <row r="39" spans="1:10" ht="24" x14ac:dyDescent="0.25">
      <c r="A39" s="140" t="s">
        <v>257</v>
      </c>
      <c r="B39" s="141" t="s">
        <v>419</v>
      </c>
      <c r="C39" s="131"/>
      <c r="D39" s="131"/>
      <c r="E39" s="131"/>
      <c r="F39" s="131"/>
      <c r="G39" s="131"/>
      <c r="H39" s="131"/>
      <c r="I39" s="131"/>
      <c r="J39" s="131"/>
    </row>
    <row r="40" spans="1:10" ht="24" x14ac:dyDescent="0.25">
      <c r="A40" s="140" t="s">
        <v>258</v>
      </c>
      <c r="B40" s="141" t="s">
        <v>420</v>
      </c>
      <c r="C40" s="131"/>
      <c r="D40" s="131"/>
      <c r="E40" s="131"/>
      <c r="F40" s="131"/>
      <c r="G40" s="131"/>
      <c r="H40" s="131"/>
      <c r="I40" s="131"/>
      <c r="J40" s="131"/>
    </row>
    <row r="41" spans="1:10" ht="48" x14ac:dyDescent="0.25">
      <c r="A41" s="140" t="s">
        <v>259</v>
      </c>
      <c r="B41" s="141" t="s">
        <v>421</v>
      </c>
      <c r="C41" s="131"/>
      <c r="D41" s="131"/>
      <c r="E41" s="131"/>
      <c r="F41" s="131"/>
      <c r="G41" s="131"/>
      <c r="H41" s="131"/>
      <c r="I41" s="131"/>
      <c r="J41" s="131"/>
    </row>
    <row r="42" spans="1:10" ht="24" x14ac:dyDescent="0.25">
      <c r="A42" s="140" t="s">
        <v>260</v>
      </c>
      <c r="B42" s="141" t="s">
        <v>422</v>
      </c>
      <c r="C42" s="131"/>
      <c r="D42" s="131"/>
      <c r="E42" s="131"/>
      <c r="F42" s="131"/>
      <c r="G42" s="131"/>
      <c r="H42" s="131"/>
      <c r="I42" s="131"/>
      <c r="J42" s="131"/>
    </row>
    <row r="43" spans="1:10" ht="48" x14ac:dyDescent="0.25">
      <c r="A43" s="132" t="s">
        <v>271</v>
      </c>
      <c r="B43" s="139">
        <v>1042</v>
      </c>
      <c r="C43" s="131"/>
      <c r="D43" s="131"/>
      <c r="E43" s="131"/>
      <c r="F43" s="131"/>
      <c r="G43" s="131"/>
      <c r="H43" s="131"/>
      <c r="I43" s="131"/>
      <c r="J43" s="131"/>
    </row>
    <row r="44" spans="1:10" ht="24" x14ac:dyDescent="0.25">
      <c r="A44" s="140" t="s">
        <v>272</v>
      </c>
      <c r="B44" s="141" t="s">
        <v>423</v>
      </c>
      <c r="C44" s="131"/>
      <c r="D44" s="131"/>
      <c r="E44" s="131"/>
      <c r="F44" s="131"/>
      <c r="G44" s="131"/>
      <c r="H44" s="131"/>
      <c r="I44" s="131"/>
      <c r="J44" s="131"/>
    </row>
    <row r="45" spans="1:10" x14ac:dyDescent="0.25">
      <c r="A45" s="140" t="s">
        <v>36</v>
      </c>
      <c r="B45" s="141" t="s">
        <v>424</v>
      </c>
      <c r="C45" s="131"/>
      <c r="D45" s="131"/>
      <c r="E45" s="131"/>
      <c r="F45" s="131"/>
      <c r="G45" s="131"/>
      <c r="H45" s="131"/>
      <c r="I45" s="131"/>
      <c r="J45" s="131"/>
    </row>
    <row r="46" spans="1:10" ht="36" x14ac:dyDescent="0.25">
      <c r="A46" s="132" t="s">
        <v>273</v>
      </c>
      <c r="B46" s="139">
        <v>1043</v>
      </c>
      <c r="C46" s="131"/>
      <c r="D46" s="131"/>
      <c r="E46" s="131"/>
      <c r="F46" s="131"/>
      <c r="G46" s="131"/>
      <c r="H46" s="131"/>
      <c r="I46" s="131"/>
      <c r="J46" s="131"/>
    </row>
    <row r="47" spans="1:10" x14ac:dyDescent="0.25">
      <c r="A47" s="140" t="s">
        <v>274</v>
      </c>
      <c r="B47" s="141" t="s">
        <v>425</v>
      </c>
      <c r="C47" s="131"/>
      <c r="D47" s="131"/>
      <c r="E47" s="131"/>
      <c r="F47" s="131"/>
      <c r="G47" s="131"/>
      <c r="H47" s="131"/>
      <c r="I47" s="131"/>
      <c r="J47" s="131"/>
    </row>
    <row r="48" spans="1:10" x14ac:dyDescent="0.25">
      <c r="A48" s="140" t="s">
        <v>410</v>
      </c>
      <c r="B48" s="141" t="s">
        <v>426</v>
      </c>
      <c r="C48" s="131"/>
      <c r="D48" s="131"/>
      <c r="E48" s="131"/>
      <c r="F48" s="131"/>
      <c r="G48" s="131"/>
      <c r="H48" s="131"/>
      <c r="I48" s="131"/>
      <c r="J48" s="131"/>
    </row>
    <row r="49" spans="1:10" x14ac:dyDescent="0.25">
      <c r="A49" s="142" t="s">
        <v>38</v>
      </c>
      <c r="B49" s="143">
        <v>1050</v>
      </c>
      <c r="C49" s="131"/>
      <c r="D49" s="131"/>
      <c r="E49" s="131"/>
      <c r="F49" s="131"/>
      <c r="G49" s="131"/>
      <c r="H49" s="131"/>
      <c r="I49" s="131"/>
      <c r="J49" s="131"/>
    </row>
    <row r="50" spans="1:10" x14ac:dyDescent="0.25">
      <c r="A50" s="144" t="s">
        <v>39</v>
      </c>
      <c r="B50" s="145">
        <v>1051</v>
      </c>
      <c r="C50" s="131"/>
      <c r="D50" s="131"/>
      <c r="E50" s="131"/>
      <c r="F50" s="131"/>
      <c r="G50" s="131"/>
      <c r="H50" s="131"/>
      <c r="I50" s="131"/>
      <c r="J50" s="131"/>
    </row>
    <row r="51" spans="1:10" x14ac:dyDescent="0.25">
      <c r="A51" s="144" t="s">
        <v>40</v>
      </c>
      <c r="B51" s="145">
        <v>1052</v>
      </c>
      <c r="C51" s="131"/>
      <c r="D51" s="131"/>
      <c r="E51" s="131"/>
      <c r="F51" s="131"/>
      <c r="G51" s="131"/>
      <c r="H51" s="131"/>
      <c r="I51" s="131"/>
      <c r="J51" s="131"/>
    </row>
    <row r="52" spans="1:10" ht="24" x14ac:dyDescent="0.25">
      <c r="A52" s="144" t="s">
        <v>41</v>
      </c>
      <c r="B52" s="145">
        <v>1053</v>
      </c>
      <c r="C52" s="131"/>
      <c r="D52" s="131"/>
      <c r="E52" s="131"/>
      <c r="F52" s="131"/>
      <c r="G52" s="131"/>
      <c r="H52" s="131"/>
      <c r="I52" s="131"/>
      <c r="J52" s="131"/>
    </row>
    <row r="53" spans="1:10" x14ac:dyDescent="0.25">
      <c r="A53" s="146" t="s">
        <v>42</v>
      </c>
      <c r="B53" s="145">
        <v>1054</v>
      </c>
      <c r="C53" s="131"/>
      <c r="D53" s="131"/>
      <c r="E53" s="131"/>
      <c r="F53" s="131"/>
      <c r="G53" s="131"/>
      <c r="H53" s="131"/>
      <c r="I53" s="131"/>
      <c r="J53" s="131"/>
    </row>
    <row r="54" spans="1:10" ht="24" x14ac:dyDescent="0.25">
      <c r="A54" s="147" t="s">
        <v>43</v>
      </c>
      <c r="B54" s="145">
        <v>1055</v>
      </c>
      <c r="C54" s="131"/>
      <c r="D54" s="131"/>
      <c r="E54" s="131"/>
      <c r="F54" s="131"/>
      <c r="G54" s="131"/>
      <c r="H54" s="131"/>
      <c r="I54" s="131"/>
      <c r="J54" s="131"/>
    </row>
    <row r="55" spans="1:10" x14ac:dyDescent="0.25">
      <c r="A55" s="146" t="s">
        <v>44</v>
      </c>
      <c r="B55" s="133">
        <v>1056</v>
      </c>
      <c r="C55" s="131"/>
      <c r="D55" s="131"/>
      <c r="E55" s="131"/>
      <c r="F55" s="131"/>
      <c r="G55" s="131"/>
      <c r="H55" s="131"/>
      <c r="I55" s="131"/>
      <c r="J55" s="131"/>
    </row>
    <row r="56" spans="1:10" x14ac:dyDescent="0.25">
      <c r="A56" s="375" t="s">
        <v>46</v>
      </c>
      <c r="B56" s="375"/>
      <c r="C56" s="375"/>
      <c r="D56" s="375"/>
      <c r="E56" s="375"/>
      <c r="F56" s="375"/>
      <c r="G56" s="375"/>
      <c r="H56" s="375"/>
      <c r="I56" s="375"/>
      <c r="J56" s="375"/>
    </row>
    <row r="57" spans="1:10" ht="24" x14ac:dyDescent="0.25">
      <c r="A57" s="129" t="s">
        <v>47</v>
      </c>
      <c r="B57" s="143">
        <v>1100</v>
      </c>
      <c r="C57" s="131"/>
      <c r="D57" s="131"/>
      <c r="E57" s="131"/>
      <c r="F57" s="131"/>
      <c r="G57" s="131"/>
      <c r="H57" s="131"/>
      <c r="I57" s="131"/>
      <c r="J57" s="131"/>
    </row>
    <row r="58" spans="1:10" x14ac:dyDescent="0.25">
      <c r="A58" s="147" t="s">
        <v>269</v>
      </c>
      <c r="B58" s="148">
        <v>1110</v>
      </c>
      <c r="C58" s="131"/>
      <c r="D58" s="131"/>
      <c r="E58" s="131"/>
      <c r="F58" s="131"/>
      <c r="G58" s="131"/>
      <c r="H58" s="131"/>
      <c r="I58" s="131"/>
      <c r="J58" s="131"/>
    </row>
    <row r="59" spans="1:10" x14ac:dyDescent="0.25">
      <c r="A59" s="149" t="s">
        <v>270</v>
      </c>
      <c r="B59" s="150">
        <v>1111</v>
      </c>
      <c r="C59" s="131"/>
      <c r="D59" s="131"/>
      <c r="E59" s="131"/>
      <c r="F59" s="131"/>
      <c r="G59" s="131"/>
      <c r="H59" s="131"/>
      <c r="I59" s="131"/>
      <c r="J59" s="131"/>
    </row>
    <row r="60" spans="1:10" x14ac:dyDescent="0.25">
      <c r="A60" s="151" t="s">
        <v>278</v>
      </c>
      <c r="B60" s="150">
        <v>1112</v>
      </c>
      <c r="C60" s="131"/>
      <c r="D60" s="131"/>
      <c r="E60" s="131"/>
      <c r="F60" s="131"/>
      <c r="G60" s="131"/>
      <c r="H60" s="131"/>
      <c r="I60" s="131"/>
      <c r="J60" s="131"/>
    </row>
    <row r="61" spans="1:10" x14ac:dyDescent="0.25">
      <c r="A61" s="152" t="s">
        <v>279</v>
      </c>
      <c r="B61" s="150">
        <v>1113</v>
      </c>
      <c r="C61" s="131"/>
      <c r="D61" s="131"/>
      <c r="E61" s="131"/>
      <c r="F61" s="131"/>
      <c r="G61" s="131"/>
      <c r="H61" s="131"/>
      <c r="I61" s="131"/>
      <c r="J61" s="131"/>
    </row>
    <row r="62" spans="1:10" x14ac:dyDescent="0.25">
      <c r="A62" s="153" t="s">
        <v>411</v>
      </c>
      <c r="B62" s="150">
        <v>1114</v>
      </c>
      <c r="C62" s="131"/>
      <c r="D62" s="131"/>
      <c r="E62" s="131"/>
      <c r="F62" s="131"/>
      <c r="G62" s="131"/>
      <c r="H62" s="131"/>
      <c r="I62" s="131"/>
      <c r="J62" s="131"/>
    </row>
    <row r="63" spans="1:10" x14ac:dyDescent="0.25">
      <c r="A63" s="152" t="s">
        <v>412</v>
      </c>
      <c r="B63" s="150">
        <v>1115</v>
      </c>
      <c r="C63" s="131"/>
      <c r="D63" s="131"/>
      <c r="E63" s="131"/>
      <c r="F63" s="131"/>
      <c r="G63" s="131"/>
      <c r="H63" s="131"/>
      <c r="I63" s="131"/>
      <c r="J63" s="131"/>
    </row>
    <row r="64" spans="1:10" x14ac:dyDescent="0.25">
      <c r="A64" s="152" t="s">
        <v>413</v>
      </c>
      <c r="B64" s="150">
        <v>1116</v>
      </c>
      <c r="C64" s="131"/>
      <c r="D64" s="131"/>
      <c r="E64" s="131"/>
      <c r="F64" s="131"/>
      <c r="G64" s="131"/>
      <c r="H64" s="131"/>
      <c r="I64" s="131"/>
      <c r="J64" s="131"/>
    </row>
    <row r="65" spans="1:10" ht="24.75" x14ac:dyDescent="0.25">
      <c r="A65" s="154" t="s">
        <v>49</v>
      </c>
      <c r="B65" s="155">
        <v>1120</v>
      </c>
      <c r="C65" s="131"/>
      <c r="D65" s="131"/>
      <c r="E65" s="131"/>
      <c r="F65" s="131"/>
      <c r="G65" s="131"/>
      <c r="H65" s="131"/>
      <c r="I65" s="131"/>
      <c r="J65" s="131"/>
    </row>
    <row r="66" spans="1:10" x14ac:dyDescent="0.25">
      <c r="A66" s="153" t="s">
        <v>50</v>
      </c>
      <c r="B66" s="150">
        <v>1121</v>
      </c>
      <c r="C66" s="131"/>
      <c r="D66" s="131"/>
      <c r="E66" s="131"/>
      <c r="F66" s="131"/>
      <c r="G66" s="131"/>
      <c r="H66" s="131"/>
      <c r="I66" s="131"/>
      <c r="J66" s="131"/>
    </row>
    <row r="67" spans="1:10" x14ac:dyDescent="0.25">
      <c r="A67" s="153" t="s">
        <v>51</v>
      </c>
      <c r="B67" s="150">
        <v>1122</v>
      </c>
      <c r="C67" s="131"/>
      <c r="D67" s="131"/>
      <c r="E67" s="131"/>
      <c r="F67" s="131"/>
      <c r="G67" s="131"/>
      <c r="H67" s="131"/>
      <c r="I67" s="131"/>
      <c r="J67" s="131"/>
    </row>
    <row r="68" spans="1:10" x14ac:dyDescent="0.25">
      <c r="A68" s="153" t="s">
        <v>52</v>
      </c>
      <c r="B68" s="150">
        <v>1123</v>
      </c>
      <c r="C68" s="131"/>
      <c r="D68" s="131"/>
      <c r="E68" s="131"/>
      <c r="F68" s="131"/>
      <c r="G68" s="131"/>
      <c r="H68" s="131"/>
      <c r="I68" s="131"/>
      <c r="J68" s="131"/>
    </row>
    <row r="69" spans="1:10" x14ac:dyDescent="0.25">
      <c r="A69" s="153" t="s">
        <v>53</v>
      </c>
      <c r="B69" s="150">
        <v>1124</v>
      </c>
      <c r="C69" s="131"/>
      <c r="D69" s="131"/>
      <c r="E69" s="131"/>
      <c r="F69" s="131"/>
      <c r="G69" s="131"/>
      <c r="H69" s="131"/>
      <c r="I69" s="131"/>
      <c r="J69" s="131"/>
    </row>
    <row r="70" spans="1:10" x14ac:dyDescent="0.25">
      <c r="A70" s="153" t="s">
        <v>54</v>
      </c>
      <c r="B70" s="150">
        <v>1125</v>
      </c>
      <c r="C70" s="131"/>
      <c r="D70" s="131"/>
      <c r="E70" s="131"/>
      <c r="F70" s="131"/>
      <c r="G70" s="131"/>
      <c r="H70" s="131"/>
      <c r="I70" s="131"/>
      <c r="J70" s="131"/>
    </row>
    <row r="71" spans="1:10" x14ac:dyDescent="0.25">
      <c r="A71" s="152" t="s">
        <v>414</v>
      </c>
      <c r="B71" s="156">
        <v>1126</v>
      </c>
      <c r="C71" s="131"/>
      <c r="D71" s="131"/>
      <c r="E71" s="131"/>
      <c r="F71" s="131"/>
      <c r="G71" s="131"/>
      <c r="H71" s="131"/>
      <c r="I71" s="131"/>
      <c r="J71" s="131"/>
    </row>
    <row r="72" spans="1:10" x14ac:dyDescent="0.25">
      <c r="A72" s="157" t="s">
        <v>55</v>
      </c>
      <c r="B72" s="158">
        <v>1130</v>
      </c>
      <c r="C72" s="131"/>
      <c r="D72" s="131"/>
      <c r="E72" s="131"/>
      <c r="F72" s="131"/>
      <c r="G72" s="131"/>
      <c r="H72" s="131"/>
      <c r="I72" s="131"/>
      <c r="J72" s="131"/>
    </row>
    <row r="73" spans="1:10" x14ac:dyDescent="0.25">
      <c r="A73" s="154" t="s">
        <v>56</v>
      </c>
      <c r="B73" s="155">
        <v>1140</v>
      </c>
      <c r="C73" s="131"/>
      <c r="D73" s="131"/>
      <c r="E73" s="131"/>
      <c r="F73" s="131"/>
      <c r="G73" s="131"/>
      <c r="H73" s="131"/>
      <c r="I73" s="131"/>
      <c r="J73" s="131"/>
    </row>
    <row r="74" spans="1:10" x14ac:dyDescent="0.25">
      <c r="A74" s="154" t="s">
        <v>57</v>
      </c>
      <c r="B74" s="155">
        <v>1150</v>
      </c>
      <c r="C74" s="131"/>
      <c r="D74" s="131"/>
      <c r="E74" s="131"/>
      <c r="F74" s="131"/>
      <c r="G74" s="131"/>
      <c r="H74" s="131"/>
      <c r="I74" s="131"/>
      <c r="J74" s="131"/>
    </row>
    <row r="75" spans="1:10" x14ac:dyDescent="0.25">
      <c r="A75" s="157" t="s">
        <v>58</v>
      </c>
      <c r="B75" s="155">
        <v>1160</v>
      </c>
      <c r="C75" s="131"/>
      <c r="D75" s="131"/>
      <c r="E75" s="131"/>
      <c r="F75" s="131"/>
      <c r="G75" s="131"/>
      <c r="H75" s="131"/>
      <c r="I75" s="131"/>
      <c r="J75" s="131"/>
    </row>
    <row r="76" spans="1:10" x14ac:dyDescent="0.25">
      <c r="A76" s="154" t="s">
        <v>378</v>
      </c>
      <c r="B76" s="158">
        <v>1170</v>
      </c>
      <c r="C76" s="131"/>
      <c r="D76" s="131"/>
      <c r="E76" s="131"/>
      <c r="F76" s="131"/>
      <c r="G76" s="131"/>
      <c r="H76" s="131"/>
      <c r="I76" s="131"/>
      <c r="J76" s="131"/>
    </row>
    <row r="77" spans="1:10" x14ac:dyDescent="0.25">
      <c r="A77" s="154" t="s">
        <v>75</v>
      </c>
      <c r="B77" s="158">
        <v>1180</v>
      </c>
      <c r="C77" s="131"/>
      <c r="D77" s="131"/>
      <c r="E77" s="131"/>
      <c r="F77" s="131"/>
      <c r="G77" s="131"/>
      <c r="H77" s="131"/>
      <c r="I77" s="131"/>
      <c r="J77" s="131"/>
    </row>
    <row r="78" spans="1:10" ht="36.75" x14ac:dyDescent="0.25">
      <c r="A78" s="154" t="s">
        <v>59</v>
      </c>
      <c r="B78" s="155">
        <v>1190</v>
      </c>
      <c r="C78" s="131"/>
      <c r="D78" s="131"/>
      <c r="E78" s="131"/>
      <c r="F78" s="131"/>
      <c r="G78" s="131"/>
      <c r="H78" s="131"/>
      <c r="I78" s="131"/>
      <c r="J78" s="131"/>
    </row>
    <row r="79" spans="1:10" x14ac:dyDescent="0.25">
      <c r="A79" s="154" t="s">
        <v>60</v>
      </c>
      <c r="B79" s="155">
        <v>1200</v>
      </c>
      <c r="C79" s="131"/>
      <c r="D79" s="131"/>
      <c r="E79" s="131"/>
      <c r="F79" s="131"/>
      <c r="G79" s="131"/>
      <c r="H79" s="131"/>
      <c r="I79" s="131"/>
      <c r="J79" s="131"/>
    </row>
    <row r="80" spans="1:10" x14ac:dyDescent="0.25">
      <c r="A80" s="154" t="s">
        <v>61</v>
      </c>
      <c r="B80" s="155">
        <v>1210</v>
      </c>
      <c r="C80" s="131"/>
      <c r="D80" s="131"/>
      <c r="E80" s="131"/>
      <c r="F80" s="131"/>
      <c r="G80" s="131"/>
      <c r="H80" s="131"/>
      <c r="I80" s="131"/>
      <c r="J80" s="131"/>
    </row>
    <row r="81" spans="1:10" x14ac:dyDescent="0.25">
      <c r="A81" s="154" t="s">
        <v>36</v>
      </c>
      <c r="B81" s="150" t="s">
        <v>430</v>
      </c>
      <c r="C81" s="131"/>
      <c r="D81" s="131"/>
      <c r="E81" s="131"/>
      <c r="F81" s="131"/>
      <c r="G81" s="131"/>
      <c r="H81" s="131"/>
      <c r="I81" s="131"/>
      <c r="J81" s="131"/>
    </row>
    <row r="82" spans="1:10" x14ac:dyDescent="0.25">
      <c r="A82" s="159" t="s">
        <v>62</v>
      </c>
      <c r="B82" s="160">
        <v>1300</v>
      </c>
      <c r="C82" s="131"/>
      <c r="D82" s="131"/>
      <c r="E82" s="131"/>
      <c r="F82" s="131"/>
      <c r="G82" s="131"/>
      <c r="H82" s="131"/>
      <c r="I82" s="131"/>
      <c r="J82" s="131"/>
    </row>
    <row r="83" spans="1:10" x14ac:dyDescent="0.25">
      <c r="A83" s="147" t="s">
        <v>63</v>
      </c>
      <c r="B83" s="155">
        <v>1310</v>
      </c>
      <c r="C83" s="131"/>
      <c r="D83" s="131"/>
      <c r="E83" s="131"/>
      <c r="F83" s="131"/>
      <c r="G83" s="131"/>
      <c r="H83" s="131"/>
      <c r="I83" s="131"/>
      <c r="J83" s="131"/>
    </row>
    <row r="84" spans="1:10" ht="24.75" x14ac:dyDescent="0.25">
      <c r="A84" s="153" t="s">
        <v>415</v>
      </c>
      <c r="B84" s="150">
        <v>1311</v>
      </c>
      <c r="C84" s="131"/>
      <c r="D84" s="131"/>
      <c r="E84" s="131"/>
      <c r="F84" s="131"/>
      <c r="G84" s="131"/>
      <c r="H84" s="131"/>
      <c r="I84" s="131"/>
      <c r="J84" s="131"/>
    </row>
    <row r="85" spans="1:10" ht="24.75" x14ac:dyDescent="0.25">
      <c r="A85" s="153" t="s">
        <v>65</v>
      </c>
      <c r="B85" s="150">
        <v>1312</v>
      </c>
      <c r="C85" s="131"/>
      <c r="D85" s="131"/>
      <c r="E85" s="131"/>
      <c r="F85" s="131"/>
      <c r="G85" s="131"/>
      <c r="H85" s="131"/>
      <c r="I85" s="131"/>
      <c r="J85" s="131"/>
    </row>
    <row r="86" spans="1:10" x14ac:dyDescent="0.25">
      <c r="A86" s="153" t="s">
        <v>66</v>
      </c>
      <c r="B86" s="150">
        <v>1313</v>
      </c>
      <c r="C86" s="131"/>
      <c r="D86" s="131"/>
      <c r="E86" s="131"/>
      <c r="F86" s="131"/>
      <c r="G86" s="131"/>
      <c r="H86" s="131"/>
      <c r="I86" s="131"/>
      <c r="J86" s="131"/>
    </row>
    <row r="87" spans="1:10" x14ac:dyDescent="0.25">
      <c r="A87" s="153" t="s">
        <v>67</v>
      </c>
      <c r="B87" s="150">
        <v>1314</v>
      </c>
      <c r="C87" s="131"/>
      <c r="D87" s="131"/>
      <c r="E87" s="131"/>
      <c r="F87" s="131"/>
      <c r="G87" s="131"/>
      <c r="H87" s="131"/>
      <c r="I87" s="131"/>
      <c r="J87" s="131"/>
    </row>
    <row r="88" spans="1:10" x14ac:dyDescent="0.25">
      <c r="A88" s="153" t="s">
        <v>68</v>
      </c>
      <c r="B88" s="150">
        <v>1315</v>
      </c>
      <c r="C88" s="131"/>
      <c r="D88" s="131"/>
      <c r="E88" s="131"/>
      <c r="F88" s="131"/>
      <c r="G88" s="131"/>
      <c r="H88" s="131"/>
      <c r="I88" s="131"/>
      <c r="J88" s="131"/>
    </row>
    <row r="89" spans="1:10" x14ac:dyDescent="0.25">
      <c r="A89" s="153" t="s">
        <v>378</v>
      </c>
      <c r="B89" s="150">
        <v>1316</v>
      </c>
      <c r="C89" s="131"/>
      <c r="D89" s="131"/>
      <c r="E89" s="131"/>
      <c r="F89" s="131"/>
      <c r="G89" s="131"/>
      <c r="H89" s="131"/>
      <c r="I89" s="131"/>
      <c r="J89" s="131"/>
    </row>
    <row r="90" spans="1:10" x14ac:dyDescent="0.25">
      <c r="A90" s="154" t="s">
        <v>56</v>
      </c>
      <c r="B90" s="155">
        <v>1320</v>
      </c>
      <c r="C90" s="131"/>
      <c r="D90" s="131"/>
      <c r="E90" s="131"/>
      <c r="F90" s="131"/>
      <c r="G90" s="131"/>
      <c r="H90" s="131"/>
      <c r="I90" s="131"/>
      <c r="J90" s="131"/>
    </row>
    <row r="91" spans="1:10" x14ac:dyDescent="0.25">
      <c r="A91" s="154" t="s">
        <v>57</v>
      </c>
      <c r="B91" s="155">
        <v>1330</v>
      </c>
      <c r="C91" s="131"/>
      <c r="D91" s="131"/>
      <c r="E91" s="131"/>
      <c r="F91" s="131"/>
      <c r="G91" s="131"/>
      <c r="H91" s="131"/>
      <c r="I91" s="131"/>
      <c r="J91" s="131"/>
    </row>
    <row r="92" spans="1:10" x14ac:dyDescent="0.25">
      <c r="A92" s="154" t="s">
        <v>69</v>
      </c>
      <c r="B92" s="155">
        <v>1340</v>
      </c>
      <c r="C92" s="131"/>
      <c r="D92" s="131"/>
      <c r="E92" s="131"/>
      <c r="F92" s="131"/>
      <c r="G92" s="131"/>
      <c r="H92" s="131"/>
      <c r="I92" s="131"/>
      <c r="J92" s="131"/>
    </row>
    <row r="93" spans="1:10" x14ac:dyDescent="0.25">
      <c r="A93" s="157" t="s">
        <v>70</v>
      </c>
      <c r="B93" s="155">
        <v>1350</v>
      </c>
      <c r="C93" s="131"/>
      <c r="D93" s="131"/>
      <c r="E93" s="131"/>
      <c r="F93" s="131"/>
      <c r="G93" s="131"/>
      <c r="H93" s="131"/>
      <c r="I93" s="131"/>
      <c r="J93" s="131"/>
    </row>
    <row r="94" spans="1:10" x14ac:dyDescent="0.25">
      <c r="A94" s="157" t="s">
        <v>71</v>
      </c>
      <c r="B94" s="155">
        <v>1360</v>
      </c>
      <c r="C94" s="131"/>
      <c r="D94" s="131"/>
      <c r="E94" s="131"/>
      <c r="F94" s="131"/>
      <c r="G94" s="131"/>
      <c r="H94" s="131"/>
      <c r="I94" s="131"/>
      <c r="J94" s="131"/>
    </row>
    <row r="95" spans="1:10" x14ac:dyDescent="0.25">
      <c r="A95" s="154" t="s">
        <v>72</v>
      </c>
      <c r="B95" s="155">
        <v>1370</v>
      </c>
      <c r="C95" s="131"/>
      <c r="D95" s="131"/>
      <c r="E95" s="131"/>
      <c r="F95" s="131"/>
      <c r="G95" s="131"/>
      <c r="H95" s="131"/>
      <c r="I95" s="131"/>
      <c r="J95" s="131"/>
    </row>
    <row r="96" spans="1:10" x14ac:dyDescent="0.25">
      <c r="A96" s="154" t="s">
        <v>276</v>
      </c>
      <c r="B96" s="155">
        <v>1380</v>
      </c>
      <c r="C96" s="131"/>
      <c r="D96" s="131"/>
      <c r="E96" s="131"/>
      <c r="F96" s="131"/>
      <c r="G96" s="131"/>
      <c r="H96" s="131"/>
      <c r="I96" s="131"/>
      <c r="J96" s="131"/>
    </row>
    <row r="97" spans="1:10" ht="24.75" x14ac:dyDescent="0.25">
      <c r="A97" s="157" t="s">
        <v>73</v>
      </c>
      <c r="B97" s="155">
        <v>1390</v>
      </c>
      <c r="C97" s="131"/>
      <c r="D97" s="131"/>
      <c r="E97" s="131"/>
      <c r="F97" s="131"/>
      <c r="G97" s="131"/>
      <c r="H97" s="131"/>
      <c r="I97" s="131"/>
      <c r="J97" s="131"/>
    </row>
    <row r="98" spans="1:10" x14ac:dyDescent="0.25">
      <c r="A98" s="157" t="s">
        <v>48</v>
      </c>
      <c r="B98" s="155">
        <v>1400</v>
      </c>
      <c r="C98" s="131"/>
      <c r="D98" s="131"/>
      <c r="E98" s="131"/>
      <c r="F98" s="131"/>
      <c r="G98" s="131"/>
      <c r="H98" s="131"/>
      <c r="I98" s="131"/>
      <c r="J98" s="131"/>
    </row>
    <row r="99" spans="1:10" x14ac:dyDescent="0.25">
      <c r="A99" s="157" t="s">
        <v>74</v>
      </c>
      <c r="B99" s="155">
        <v>1410</v>
      </c>
      <c r="C99" s="131"/>
      <c r="D99" s="131"/>
      <c r="E99" s="131"/>
      <c r="F99" s="131"/>
      <c r="G99" s="131"/>
      <c r="H99" s="131"/>
      <c r="I99" s="131"/>
      <c r="J99" s="131"/>
    </row>
    <row r="100" spans="1:10" x14ac:dyDescent="0.25">
      <c r="A100" s="154" t="s">
        <v>75</v>
      </c>
      <c r="B100" s="155">
        <v>1420</v>
      </c>
      <c r="C100" s="131"/>
      <c r="D100" s="131"/>
      <c r="E100" s="131"/>
      <c r="F100" s="131"/>
      <c r="G100" s="131"/>
      <c r="H100" s="131"/>
      <c r="I100" s="131"/>
      <c r="J100" s="131"/>
    </row>
    <row r="101" spans="1:10" ht="24.75" x14ac:dyDescent="0.25">
      <c r="A101" s="157" t="s">
        <v>416</v>
      </c>
      <c r="B101" s="155">
        <v>1430</v>
      </c>
      <c r="C101" s="131"/>
      <c r="D101" s="131"/>
      <c r="E101" s="131"/>
      <c r="F101" s="131"/>
      <c r="G101" s="131"/>
      <c r="H101" s="131"/>
      <c r="I101" s="131"/>
      <c r="J101" s="131"/>
    </row>
    <row r="102" spans="1:10" x14ac:dyDescent="0.25">
      <c r="A102" s="154" t="s">
        <v>76</v>
      </c>
      <c r="B102" s="155">
        <v>1440</v>
      </c>
      <c r="C102" s="131"/>
      <c r="D102" s="131"/>
      <c r="E102" s="131"/>
      <c r="F102" s="131"/>
      <c r="G102" s="131"/>
      <c r="H102" s="131"/>
      <c r="I102" s="131"/>
      <c r="J102" s="131"/>
    </row>
    <row r="103" spans="1:10" x14ac:dyDescent="0.25">
      <c r="A103" s="154" t="s">
        <v>36</v>
      </c>
      <c r="B103" s="150" t="s">
        <v>379</v>
      </c>
      <c r="C103" s="131"/>
      <c r="D103" s="131"/>
      <c r="E103" s="131"/>
      <c r="F103" s="131"/>
      <c r="G103" s="131"/>
      <c r="H103" s="131"/>
      <c r="I103" s="131"/>
      <c r="J103" s="131"/>
    </row>
    <row r="104" spans="1:10" x14ac:dyDescent="0.25">
      <c r="A104" s="154" t="s">
        <v>60</v>
      </c>
      <c r="B104" s="155">
        <v>1450</v>
      </c>
      <c r="C104" s="131"/>
      <c r="D104" s="131"/>
      <c r="E104" s="131"/>
      <c r="F104" s="131"/>
      <c r="G104" s="131"/>
      <c r="H104" s="131"/>
      <c r="I104" s="131"/>
      <c r="J104" s="131"/>
    </row>
    <row r="105" spans="1:10" x14ac:dyDescent="0.25">
      <c r="A105" s="154" t="s">
        <v>77</v>
      </c>
      <c r="B105" s="155">
        <v>1460</v>
      </c>
      <c r="C105" s="131"/>
      <c r="D105" s="131"/>
      <c r="E105" s="131"/>
      <c r="F105" s="131"/>
      <c r="G105" s="131"/>
      <c r="H105" s="131"/>
      <c r="I105" s="131"/>
      <c r="J105" s="131"/>
    </row>
    <row r="106" spans="1:10" x14ac:dyDescent="0.25">
      <c r="A106" s="154"/>
      <c r="B106" s="150" t="s">
        <v>277</v>
      </c>
      <c r="C106" s="131"/>
      <c r="D106" s="131"/>
      <c r="E106" s="131"/>
      <c r="F106" s="131"/>
      <c r="G106" s="131"/>
      <c r="H106" s="131"/>
      <c r="I106" s="131"/>
      <c r="J106" s="131"/>
    </row>
    <row r="107" spans="1:10" x14ac:dyDescent="0.25">
      <c r="A107" s="161" t="s">
        <v>78</v>
      </c>
      <c r="B107" s="160">
        <v>1500</v>
      </c>
      <c r="C107" s="131"/>
      <c r="D107" s="131"/>
      <c r="E107" s="131"/>
      <c r="F107" s="131"/>
      <c r="G107" s="131"/>
      <c r="H107" s="131"/>
      <c r="I107" s="131"/>
      <c r="J107" s="131"/>
    </row>
    <row r="108" spans="1:10" x14ac:dyDescent="0.25">
      <c r="A108" s="157" t="s">
        <v>80</v>
      </c>
      <c r="B108" s="155">
        <v>1510</v>
      </c>
      <c r="C108" s="131"/>
      <c r="D108" s="131"/>
      <c r="E108" s="131"/>
      <c r="F108" s="131"/>
      <c r="G108" s="131"/>
      <c r="H108" s="131"/>
      <c r="I108" s="131"/>
      <c r="J108" s="131"/>
    </row>
    <row r="109" spans="1:10" x14ac:dyDescent="0.25">
      <c r="A109" s="157" t="s">
        <v>56</v>
      </c>
      <c r="B109" s="155">
        <v>1520</v>
      </c>
      <c r="C109" s="131"/>
      <c r="D109" s="131"/>
      <c r="E109" s="131"/>
      <c r="F109" s="131"/>
      <c r="G109" s="131"/>
      <c r="H109" s="131"/>
      <c r="I109" s="131"/>
      <c r="J109" s="131"/>
    </row>
    <row r="110" spans="1:10" x14ac:dyDescent="0.25">
      <c r="A110" s="157" t="s">
        <v>57</v>
      </c>
      <c r="B110" s="155">
        <v>1530</v>
      </c>
      <c r="C110" s="131"/>
      <c r="D110" s="131"/>
      <c r="E110" s="131"/>
      <c r="F110" s="131"/>
      <c r="G110" s="131"/>
      <c r="H110" s="131"/>
      <c r="I110" s="131"/>
      <c r="J110" s="131"/>
    </row>
    <row r="111" spans="1:10" x14ac:dyDescent="0.25">
      <c r="A111" s="157" t="s">
        <v>60</v>
      </c>
      <c r="B111" s="155">
        <v>1540</v>
      </c>
      <c r="C111" s="131"/>
      <c r="D111" s="131"/>
      <c r="E111" s="131"/>
      <c r="F111" s="131"/>
      <c r="G111" s="131"/>
      <c r="H111" s="131"/>
      <c r="I111" s="131"/>
      <c r="J111" s="131"/>
    </row>
    <row r="112" spans="1:10" x14ac:dyDescent="0.25">
      <c r="A112" s="157" t="s">
        <v>453</v>
      </c>
      <c r="B112" s="155">
        <v>1550</v>
      </c>
      <c r="C112" s="131"/>
      <c r="D112" s="131"/>
      <c r="E112" s="131"/>
      <c r="F112" s="131"/>
      <c r="G112" s="131"/>
      <c r="H112" s="131"/>
      <c r="I112" s="131"/>
      <c r="J112" s="131"/>
    </row>
    <row r="113" spans="1:10" x14ac:dyDescent="0.25">
      <c r="A113" s="157" t="s">
        <v>36</v>
      </c>
      <c r="B113" s="162">
        <v>1551</v>
      </c>
      <c r="C113" s="131"/>
      <c r="D113" s="131"/>
      <c r="E113" s="131"/>
      <c r="F113" s="131"/>
      <c r="G113" s="131"/>
      <c r="H113" s="131"/>
      <c r="I113" s="131"/>
      <c r="J113" s="131"/>
    </row>
    <row r="114" spans="1:10" ht="24" x14ac:dyDescent="0.25">
      <c r="A114" s="129" t="s">
        <v>455</v>
      </c>
      <c r="B114" s="163">
        <v>1600</v>
      </c>
      <c r="C114" s="131"/>
      <c r="D114" s="131"/>
      <c r="E114" s="131"/>
      <c r="F114" s="131"/>
      <c r="G114" s="131"/>
      <c r="H114" s="131"/>
      <c r="I114" s="131"/>
      <c r="J114" s="131"/>
    </row>
    <row r="115" spans="1:10" ht="24" x14ac:dyDescent="0.25">
      <c r="A115" s="129" t="s">
        <v>83</v>
      </c>
      <c r="B115" s="163">
        <v>1700</v>
      </c>
      <c r="C115" s="131"/>
      <c r="D115" s="131"/>
      <c r="E115" s="131"/>
      <c r="F115" s="131"/>
      <c r="G115" s="131"/>
      <c r="H115" s="131"/>
      <c r="I115" s="131"/>
      <c r="J115" s="131"/>
    </row>
    <row r="116" spans="1:10" x14ac:dyDescent="0.25">
      <c r="A116" s="376" t="s">
        <v>84</v>
      </c>
      <c r="B116" s="376"/>
      <c r="C116" s="376"/>
      <c r="D116" s="376"/>
      <c r="E116" s="376"/>
      <c r="F116" s="376"/>
      <c r="G116" s="376"/>
      <c r="H116" s="376"/>
      <c r="I116" s="376"/>
      <c r="J116" s="376"/>
    </row>
    <row r="117" spans="1:10" x14ac:dyDescent="0.25">
      <c r="A117" s="157" t="s">
        <v>56</v>
      </c>
      <c r="B117" s="158">
        <v>2000</v>
      </c>
      <c r="C117" s="131"/>
      <c r="D117" s="131"/>
      <c r="E117" s="131"/>
      <c r="F117" s="131"/>
      <c r="G117" s="131"/>
      <c r="H117" s="131"/>
      <c r="I117" s="131"/>
      <c r="J117" s="131"/>
    </row>
    <row r="118" spans="1:10" x14ac:dyDescent="0.25">
      <c r="A118" s="140" t="s">
        <v>86</v>
      </c>
      <c r="B118" s="156">
        <v>2001</v>
      </c>
      <c r="C118" s="131"/>
      <c r="D118" s="131"/>
      <c r="E118" s="131"/>
      <c r="F118" s="131"/>
      <c r="G118" s="131"/>
      <c r="H118" s="131"/>
      <c r="I118" s="131"/>
      <c r="J118" s="131"/>
    </row>
    <row r="119" spans="1:10" x14ac:dyDescent="0.25">
      <c r="A119" s="157" t="s">
        <v>57</v>
      </c>
      <c r="B119" s="158">
        <v>2010</v>
      </c>
      <c r="C119" s="131"/>
      <c r="D119" s="131"/>
      <c r="E119" s="131"/>
      <c r="F119" s="131"/>
      <c r="G119" s="131"/>
      <c r="H119" s="131"/>
      <c r="I119" s="131"/>
      <c r="J119" s="131"/>
    </row>
    <row r="120" spans="1:10" x14ac:dyDescent="0.25">
      <c r="A120" s="140" t="s">
        <v>86</v>
      </c>
      <c r="B120" s="164">
        <v>2011</v>
      </c>
      <c r="C120" s="131"/>
      <c r="D120" s="131"/>
      <c r="E120" s="131"/>
      <c r="F120" s="131"/>
      <c r="G120" s="131"/>
      <c r="H120" s="131"/>
      <c r="I120" s="131"/>
      <c r="J120" s="131"/>
    </row>
    <row r="121" spans="1:10" x14ac:dyDescent="0.25">
      <c r="A121" s="157" t="s">
        <v>80</v>
      </c>
      <c r="B121" s="165">
        <v>2020</v>
      </c>
      <c r="C121" s="131"/>
      <c r="D121" s="131"/>
      <c r="E121" s="131"/>
      <c r="F121" s="131"/>
      <c r="G121" s="131"/>
      <c r="H121" s="131"/>
      <c r="I121" s="131"/>
      <c r="J121" s="131"/>
    </row>
    <row r="122" spans="1:10" x14ac:dyDescent="0.25">
      <c r="A122" s="140" t="s">
        <v>86</v>
      </c>
      <c r="B122" s="164">
        <v>2021</v>
      </c>
      <c r="C122" s="131"/>
      <c r="D122" s="131"/>
      <c r="E122" s="131"/>
      <c r="F122" s="131"/>
      <c r="G122" s="131"/>
      <c r="H122" s="131"/>
      <c r="I122" s="131"/>
      <c r="J122" s="131"/>
    </row>
    <row r="123" spans="1:10" x14ac:dyDescent="0.25">
      <c r="A123" s="157" t="s">
        <v>74</v>
      </c>
      <c r="B123" s="165">
        <v>2030</v>
      </c>
      <c r="C123" s="131"/>
      <c r="D123" s="131"/>
      <c r="E123" s="131"/>
      <c r="F123" s="131"/>
      <c r="G123" s="131"/>
      <c r="H123" s="131"/>
      <c r="I123" s="131"/>
      <c r="J123" s="131"/>
    </row>
    <row r="124" spans="1:10" x14ac:dyDescent="0.25">
      <c r="A124" s="140" t="s">
        <v>86</v>
      </c>
      <c r="B124" s="164">
        <v>2031</v>
      </c>
      <c r="C124" s="131"/>
      <c r="D124" s="131"/>
      <c r="E124" s="131"/>
      <c r="F124" s="131"/>
      <c r="G124" s="131"/>
      <c r="H124" s="131"/>
      <c r="I124" s="131"/>
      <c r="J124" s="131"/>
    </row>
    <row r="125" spans="1:10" x14ac:dyDescent="0.25">
      <c r="A125" s="157" t="s">
        <v>60</v>
      </c>
      <c r="B125" s="165">
        <v>2040</v>
      </c>
      <c r="C125" s="131"/>
      <c r="D125" s="131"/>
      <c r="E125" s="131"/>
      <c r="F125" s="131"/>
      <c r="G125" s="131"/>
      <c r="H125" s="131"/>
      <c r="I125" s="131"/>
      <c r="J125" s="131"/>
    </row>
    <row r="126" spans="1:10" x14ac:dyDescent="0.25">
      <c r="A126" s="157" t="s">
        <v>87</v>
      </c>
      <c r="B126" s="165">
        <v>2050</v>
      </c>
      <c r="C126" s="131"/>
      <c r="D126" s="131"/>
      <c r="E126" s="131"/>
      <c r="F126" s="131"/>
      <c r="G126" s="131"/>
      <c r="H126" s="131"/>
      <c r="I126" s="131"/>
      <c r="J126" s="131"/>
    </row>
    <row r="127" spans="1:10" x14ac:dyDescent="0.25">
      <c r="A127" s="140" t="s">
        <v>86</v>
      </c>
      <c r="B127" s="164">
        <v>2051</v>
      </c>
      <c r="C127" s="131"/>
      <c r="D127" s="131"/>
      <c r="E127" s="131"/>
      <c r="F127" s="131"/>
      <c r="G127" s="131"/>
      <c r="H127" s="131"/>
      <c r="I127" s="131"/>
      <c r="J127" s="131"/>
    </row>
    <row r="128" spans="1:10" ht="24.75" x14ac:dyDescent="0.25">
      <c r="A128" s="161" t="s">
        <v>88</v>
      </c>
      <c r="B128" s="166">
        <v>2060</v>
      </c>
      <c r="C128" s="131"/>
      <c r="D128" s="131"/>
      <c r="E128" s="131"/>
      <c r="F128" s="131"/>
      <c r="G128" s="131"/>
      <c r="H128" s="131"/>
      <c r="I128" s="131"/>
      <c r="J128" s="131"/>
    </row>
    <row r="129" spans="1:10" x14ac:dyDescent="0.25">
      <c r="A129" s="377" t="s">
        <v>89</v>
      </c>
      <c r="B129" s="377"/>
      <c r="C129" s="377"/>
      <c r="D129" s="377"/>
      <c r="E129" s="377"/>
      <c r="F129" s="377"/>
      <c r="G129" s="377"/>
      <c r="H129" s="377"/>
      <c r="I129" s="377"/>
      <c r="J129" s="377"/>
    </row>
    <row r="130" spans="1:10" x14ac:dyDescent="0.25">
      <c r="A130" s="137" t="s">
        <v>90</v>
      </c>
      <c r="B130" s="166">
        <v>3000</v>
      </c>
      <c r="C130" s="131"/>
      <c r="D130" s="131"/>
      <c r="E130" s="131"/>
      <c r="F130" s="131"/>
      <c r="G130" s="131"/>
      <c r="H130" s="131"/>
      <c r="I130" s="131"/>
      <c r="J130" s="131"/>
    </row>
    <row r="131" spans="1:10" ht="24" x14ac:dyDescent="0.25">
      <c r="A131" s="167" t="s">
        <v>92</v>
      </c>
      <c r="B131" s="164">
        <v>3001</v>
      </c>
      <c r="C131" s="131"/>
      <c r="D131" s="131"/>
      <c r="E131" s="131"/>
      <c r="F131" s="131"/>
      <c r="G131" s="131"/>
      <c r="H131" s="131"/>
      <c r="I131" s="131"/>
      <c r="J131" s="131"/>
    </row>
    <row r="132" spans="1:10" x14ac:dyDescent="0.25">
      <c r="A132" s="167" t="s">
        <v>93</v>
      </c>
      <c r="B132" s="164">
        <v>3002</v>
      </c>
      <c r="C132" s="131"/>
      <c r="D132" s="131"/>
      <c r="E132" s="131"/>
      <c r="F132" s="131"/>
      <c r="G132" s="131"/>
      <c r="H132" s="131"/>
      <c r="I132" s="131"/>
      <c r="J132" s="131"/>
    </row>
    <row r="133" spans="1:10" x14ac:dyDescent="0.25">
      <c r="A133" s="137" t="s">
        <v>94</v>
      </c>
      <c r="B133" s="166">
        <v>3100</v>
      </c>
      <c r="C133" s="131"/>
      <c r="D133" s="131"/>
      <c r="E133" s="131"/>
      <c r="F133" s="131"/>
      <c r="G133" s="131"/>
      <c r="H133" s="131"/>
      <c r="I133" s="131"/>
      <c r="J133" s="131"/>
    </row>
    <row r="134" spans="1:10" x14ac:dyDescent="0.25">
      <c r="A134" s="132" t="s">
        <v>96</v>
      </c>
      <c r="B134" s="158">
        <v>3110</v>
      </c>
      <c r="C134" s="131"/>
      <c r="D134" s="131"/>
      <c r="E134" s="131"/>
      <c r="F134" s="131"/>
      <c r="G134" s="131"/>
      <c r="H134" s="131"/>
      <c r="I134" s="131"/>
      <c r="J134" s="131"/>
    </row>
    <row r="135" spans="1:10" x14ac:dyDescent="0.25">
      <c r="A135" s="140" t="s">
        <v>86</v>
      </c>
      <c r="B135" s="156">
        <v>3111</v>
      </c>
      <c r="C135" s="131"/>
      <c r="D135" s="131"/>
      <c r="E135" s="131"/>
      <c r="F135" s="131"/>
      <c r="G135" s="131"/>
      <c r="H135" s="131"/>
      <c r="I135" s="131"/>
      <c r="J135" s="131"/>
    </row>
    <row r="136" spans="1:10" x14ac:dyDescent="0.25">
      <c r="A136" s="132" t="s">
        <v>97</v>
      </c>
      <c r="B136" s="158">
        <v>3120</v>
      </c>
      <c r="C136" s="131"/>
      <c r="D136" s="131"/>
      <c r="E136" s="131"/>
      <c r="F136" s="131"/>
      <c r="G136" s="131"/>
      <c r="H136" s="131"/>
      <c r="I136" s="131"/>
      <c r="J136" s="131"/>
    </row>
    <row r="137" spans="1:10" x14ac:dyDescent="0.25">
      <c r="A137" s="140" t="s">
        <v>86</v>
      </c>
      <c r="B137" s="156">
        <v>3121</v>
      </c>
      <c r="C137" s="131"/>
      <c r="D137" s="131"/>
      <c r="E137" s="131"/>
      <c r="F137" s="131"/>
      <c r="G137" s="131"/>
      <c r="H137" s="131"/>
      <c r="I137" s="131"/>
      <c r="J137" s="131"/>
    </row>
    <row r="138" spans="1:10" ht="24" x14ac:dyDescent="0.25">
      <c r="A138" s="132" t="s">
        <v>98</v>
      </c>
      <c r="B138" s="158">
        <v>3130</v>
      </c>
      <c r="C138" s="131"/>
      <c r="D138" s="131"/>
      <c r="E138" s="131"/>
      <c r="F138" s="131"/>
      <c r="G138" s="131"/>
      <c r="H138" s="131"/>
      <c r="I138" s="131"/>
      <c r="J138" s="131"/>
    </row>
    <row r="139" spans="1:10" x14ac:dyDescent="0.25">
      <c r="A139" s="140" t="s">
        <v>86</v>
      </c>
      <c r="B139" s="156">
        <v>3131</v>
      </c>
      <c r="C139" s="131"/>
      <c r="D139" s="131"/>
      <c r="E139" s="131"/>
      <c r="F139" s="131"/>
      <c r="G139" s="131"/>
      <c r="H139" s="131"/>
      <c r="I139" s="131"/>
      <c r="J139" s="131"/>
    </row>
    <row r="140" spans="1:10" x14ac:dyDescent="0.25">
      <c r="A140" s="132" t="s">
        <v>99</v>
      </c>
      <c r="B140" s="158">
        <v>3140</v>
      </c>
      <c r="C140" s="131"/>
      <c r="D140" s="131"/>
      <c r="E140" s="131"/>
      <c r="F140" s="131"/>
      <c r="G140" s="131"/>
      <c r="H140" s="131"/>
      <c r="I140" s="131"/>
      <c r="J140" s="131"/>
    </row>
    <row r="141" spans="1:10" x14ac:dyDescent="0.25">
      <c r="A141" s="140" t="s">
        <v>86</v>
      </c>
      <c r="B141" s="156">
        <v>3141</v>
      </c>
      <c r="C141" s="131"/>
      <c r="D141" s="131"/>
      <c r="E141" s="131"/>
      <c r="F141" s="131"/>
      <c r="G141" s="131"/>
      <c r="H141" s="131"/>
      <c r="I141" s="131"/>
      <c r="J141" s="131"/>
    </row>
    <row r="142" spans="1:10" ht="24" x14ac:dyDescent="0.25">
      <c r="A142" s="132" t="s">
        <v>100</v>
      </c>
      <c r="B142" s="158">
        <v>3150</v>
      </c>
      <c r="C142" s="131"/>
      <c r="D142" s="131"/>
      <c r="E142" s="131"/>
      <c r="F142" s="131"/>
      <c r="G142" s="131"/>
      <c r="H142" s="131"/>
      <c r="I142" s="131"/>
      <c r="J142" s="131"/>
    </row>
    <row r="143" spans="1:10" x14ac:dyDescent="0.25">
      <c r="A143" s="140" t="s">
        <v>86</v>
      </c>
      <c r="B143" s="156">
        <v>3151</v>
      </c>
      <c r="C143" s="131"/>
      <c r="D143" s="131"/>
      <c r="E143" s="131"/>
      <c r="F143" s="131"/>
      <c r="G143" s="131"/>
      <c r="H143" s="131"/>
      <c r="I143" s="131"/>
      <c r="J143" s="131"/>
    </row>
    <row r="144" spans="1:10" x14ac:dyDescent="0.25">
      <c r="A144" s="132" t="s">
        <v>101</v>
      </c>
      <c r="B144" s="158">
        <v>3160</v>
      </c>
      <c r="C144" s="131"/>
      <c r="D144" s="131"/>
      <c r="E144" s="131"/>
      <c r="F144" s="131"/>
      <c r="G144" s="131"/>
      <c r="H144" s="131"/>
      <c r="I144" s="131"/>
      <c r="J144" s="131"/>
    </row>
    <row r="145" spans="1:10" x14ac:dyDescent="0.25">
      <c r="A145" s="140" t="s">
        <v>86</v>
      </c>
      <c r="B145" s="156">
        <v>3161</v>
      </c>
      <c r="C145" s="131"/>
      <c r="D145" s="131"/>
      <c r="E145" s="131"/>
      <c r="F145" s="131"/>
      <c r="G145" s="131"/>
      <c r="H145" s="131"/>
      <c r="I145" s="131"/>
      <c r="J145" s="131"/>
    </row>
    <row r="146" spans="1:10" x14ac:dyDescent="0.25">
      <c r="A146" s="362" t="s">
        <v>102</v>
      </c>
      <c r="B146" s="362"/>
      <c r="C146" s="362"/>
      <c r="D146" s="362"/>
      <c r="E146" s="362"/>
      <c r="F146" s="362"/>
      <c r="G146" s="362"/>
      <c r="H146" s="362"/>
      <c r="I146" s="362"/>
      <c r="J146" s="362"/>
    </row>
    <row r="147" spans="1:10" ht="24" x14ac:dyDescent="0.25">
      <c r="A147" s="129" t="s">
        <v>103</v>
      </c>
      <c r="B147" s="160">
        <v>4000</v>
      </c>
      <c r="C147" s="131"/>
      <c r="D147" s="131"/>
      <c r="E147" s="131"/>
      <c r="F147" s="131"/>
      <c r="G147" s="131"/>
      <c r="H147" s="131"/>
      <c r="I147" s="131"/>
      <c r="J147" s="131"/>
    </row>
    <row r="148" spans="1:10" x14ac:dyDescent="0.25">
      <c r="A148" s="168" t="s">
        <v>105</v>
      </c>
      <c r="B148" s="150">
        <v>4001</v>
      </c>
      <c r="C148" s="131"/>
      <c r="D148" s="131"/>
      <c r="E148" s="131"/>
      <c r="F148" s="131"/>
      <c r="G148" s="131"/>
      <c r="H148" s="131"/>
      <c r="I148" s="131"/>
      <c r="J148" s="131"/>
    </row>
    <row r="149" spans="1:10" x14ac:dyDescent="0.25">
      <c r="A149" s="168" t="s">
        <v>106</v>
      </c>
      <c r="B149" s="150">
        <v>4002</v>
      </c>
      <c r="C149" s="131"/>
      <c r="D149" s="131"/>
      <c r="E149" s="131"/>
      <c r="F149" s="131"/>
      <c r="G149" s="131"/>
      <c r="H149" s="131"/>
      <c r="I149" s="131"/>
      <c r="J149" s="131"/>
    </row>
    <row r="150" spans="1:10" x14ac:dyDescent="0.25">
      <c r="A150" s="168" t="s">
        <v>107</v>
      </c>
      <c r="B150" s="150">
        <v>4003</v>
      </c>
      <c r="C150" s="131"/>
      <c r="D150" s="131"/>
      <c r="E150" s="131"/>
      <c r="F150" s="131"/>
      <c r="G150" s="131"/>
      <c r="H150" s="131"/>
      <c r="I150" s="131"/>
      <c r="J150" s="131"/>
    </row>
    <row r="151" spans="1:10" x14ac:dyDescent="0.25">
      <c r="A151" s="169" t="s">
        <v>108</v>
      </c>
      <c r="B151" s="155">
        <v>4010</v>
      </c>
      <c r="C151" s="131"/>
      <c r="D151" s="131"/>
      <c r="E151" s="131"/>
      <c r="F151" s="131"/>
      <c r="G151" s="131"/>
      <c r="H151" s="131"/>
      <c r="I151" s="131"/>
      <c r="J151" s="131"/>
    </row>
    <row r="152" spans="1:10" ht="24" x14ac:dyDescent="0.25">
      <c r="A152" s="129" t="s">
        <v>109</v>
      </c>
      <c r="B152" s="160">
        <v>4020</v>
      </c>
      <c r="C152" s="131"/>
      <c r="D152" s="131"/>
      <c r="E152" s="131"/>
      <c r="F152" s="131"/>
      <c r="G152" s="131"/>
      <c r="H152" s="131"/>
      <c r="I152" s="131"/>
      <c r="J152" s="131"/>
    </row>
    <row r="153" spans="1:10" x14ac:dyDescent="0.25">
      <c r="A153" s="168" t="s">
        <v>105</v>
      </c>
      <c r="B153" s="150">
        <v>4021</v>
      </c>
      <c r="C153" s="131"/>
      <c r="D153" s="131"/>
      <c r="E153" s="131"/>
      <c r="F153" s="131"/>
      <c r="G153" s="131"/>
      <c r="H153" s="131"/>
      <c r="I153" s="131"/>
      <c r="J153" s="131"/>
    </row>
    <row r="154" spans="1:10" x14ac:dyDescent="0.25">
      <c r="A154" s="168" t="s">
        <v>106</v>
      </c>
      <c r="B154" s="150">
        <v>4022</v>
      </c>
      <c r="C154" s="131"/>
      <c r="D154" s="131"/>
      <c r="E154" s="131"/>
      <c r="F154" s="131"/>
      <c r="G154" s="131"/>
      <c r="H154" s="131"/>
      <c r="I154" s="131"/>
      <c r="J154" s="131"/>
    </row>
    <row r="155" spans="1:10" x14ac:dyDescent="0.25">
      <c r="A155" s="168" t="s">
        <v>107</v>
      </c>
      <c r="B155" s="150">
        <v>4023</v>
      </c>
      <c r="C155" s="131"/>
      <c r="D155" s="131"/>
      <c r="E155" s="131"/>
      <c r="F155" s="131"/>
      <c r="G155" s="131"/>
      <c r="H155" s="131"/>
      <c r="I155" s="131"/>
      <c r="J155" s="131"/>
    </row>
    <row r="156" spans="1:10" x14ac:dyDescent="0.25">
      <c r="A156" s="169" t="s">
        <v>111</v>
      </c>
      <c r="B156" s="155">
        <v>4030</v>
      </c>
      <c r="C156" s="131"/>
      <c r="D156" s="131"/>
      <c r="E156" s="131"/>
      <c r="F156" s="131"/>
      <c r="G156" s="131"/>
      <c r="H156" s="131"/>
      <c r="I156" s="131"/>
      <c r="J156" s="131"/>
    </row>
    <row r="157" spans="1:10" x14ac:dyDescent="0.25">
      <c r="A157" s="362" t="s">
        <v>112</v>
      </c>
      <c r="B157" s="362"/>
      <c r="C157" s="362"/>
      <c r="D157" s="362"/>
      <c r="E157" s="362"/>
      <c r="F157" s="362"/>
      <c r="G157" s="362"/>
      <c r="H157" s="362"/>
      <c r="I157" s="362"/>
      <c r="J157" s="362"/>
    </row>
    <row r="158" spans="1:10" ht="24" x14ac:dyDescent="0.25">
      <c r="A158" s="170" t="s">
        <v>442</v>
      </c>
      <c r="B158" s="171">
        <v>5000</v>
      </c>
      <c r="C158" s="131"/>
      <c r="D158" s="131"/>
      <c r="E158" s="131"/>
      <c r="F158" s="131"/>
      <c r="G158" s="131"/>
      <c r="H158" s="131"/>
      <c r="I158" s="131"/>
      <c r="J158" s="131"/>
    </row>
    <row r="159" spans="1:10" ht="24" x14ac:dyDescent="0.25">
      <c r="A159" s="170" t="s">
        <v>283</v>
      </c>
      <c r="B159" s="171">
        <v>5010</v>
      </c>
      <c r="C159" s="131"/>
      <c r="D159" s="131"/>
      <c r="E159" s="131"/>
      <c r="F159" s="131"/>
      <c r="G159" s="131"/>
      <c r="H159" s="131"/>
      <c r="I159" s="131"/>
      <c r="J159" s="131"/>
    </row>
    <row r="160" spans="1:10" x14ac:dyDescent="0.25">
      <c r="A160" s="169" t="s">
        <v>443</v>
      </c>
      <c r="B160" s="158">
        <v>5020</v>
      </c>
      <c r="C160" s="131"/>
      <c r="D160" s="131"/>
      <c r="E160" s="131"/>
      <c r="F160" s="131"/>
      <c r="G160" s="131"/>
      <c r="H160" s="131"/>
      <c r="I160" s="131"/>
      <c r="J160" s="131"/>
    </row>
    <row r="161" spans="1:10" x14ac:dyDescent="0.25">
      <c r="A161" s="172" t="s">
        <v>114</v>
      </c>
      <c r="B161" s="156">
        <v>5021</v>
      </c>
      <c r="C161" s="131"/>
      <c r="D161" s="131"/>
      <c r="E161" s="131"/>
      <c r="F161" s="131"/>
      <c r="G161" s="131"/>
      <c r="H161" s="131"/>
      <c r="I161" s="131"/>
      <c r="J161" s="131"/>
    </row>
    <row r="162" spans="1:10" x14ac:dyDescent="0.25">
      <c r="A162" s="172" t="s">
        <v>115</v>
      </c>
      <c r="B162" s="156">
        <v>5022</v>
      </c>
      <c r="C162" s="131"/>
      <c r="D162" s="131"/>
      <c r="E162" s="131"/>
      <c r="F162" s="131"/>
      <c r="G162" s="131"/>
      <c r="H162" s="131"/>
      <c r="I162" s="131"/>
      <c r="J162" s="131"/>
    </row>
    <row r="163" spans="1:10" x14ac:dyDescent="0.25">
      <c r="A163" s="173" t="s">
        <v>281</v>
      </c>
      <c r="B163" s="158">
        <v>5030</v>
      </c>
      <c r="C163" s="131"/>
      <c r="D163" s="131"/>
      <c r="E163" s="131"/>
      <c r="F163" s="131"/>
      <c r="G163" s="131"/>
      <c r="H163" s="131"/>
      <c r="I163" s="131"/>
      <c r="J163" s="131"/>
    </row>
    <row r="164" spans="1:10" x14ac:dyDescent="0.25">
      <c r="A164" s="172" t="s">
        <v>114</v>
      </c>
      <c r="B164" s="156">
        <v>5031</v>
      </c>
      <c r="C164" s="131"/>
      <c r="D164" s="131"/>
      <c r="E164" s="131"/>
      <c r="F164" s="131"/>
      <c r="G164" s="131"/>
      <c r="H164" s="131"/>
      <c r="I164" s="131"/>
      <c r="J164" s="131"/>
    </row>
    <row r="165" spans="1:10" x14ac:dyDescent="0.25">
      <c r="A165" s="172" t="s">
        <v>115</v>
      </c>
      <c r="B165" s="156">
        <v>5032</v>
      </c>
      <c r="C165" s="131"/>
      <c r="D165" s="131"/>
      <c r="E165" s="131"/>
      <c r="F165" s="131"/>
      <c r="G165" s="131"/>
      <c r="H165" s="131"/>
      <c r="I165" s="131"/>
      <c r="J165" s="131"/>
    </row>
    <row r="166" spans="1:10" ht="24.75" x14ac:dyDescent="0.25">
      <c r="A166" s="173" t="s">
        <v>282</v>
      </c>
      <c r="B166" s="158">
        <v>5040</v>
      </c>
      <c r="C166" s="131"/>
      <c r="D166" s="131"/>
      <c r="E166" s="131"/>
      <c r="F166" s="131"/>
      <c r="G166" s="131"/>
      <c r="H166" s="131"/>
      <c r="I166" s="131"/>
      <c r="J166" s="131"/>
    </row>
    <row r="167" spans="1:10" x14ac:dyDescent="0.25">
      <c r="A167" s="172" t="s">
        <v>114</v>
      </c>
      <c r="B167" s="156">
        <v>5041</v>
      </c>
      <c r="C167" s="131"/>
      <c r="D167" s="131"/>
      <c r="E167" s="131"/>
      <c r="F167" s="131"/>
      <c r="G167" s="131"/>
      <c r="H167" s="131"/>
      <c r="I167" s="131"/>
      <c r="J167" s="131"/>
    </row>
    <row r="168" spans="1:10" x14ac:dyDescent="0.25">
      <c r="A168" s="172" t="s">
        <v>115</v>
      </c>
      <c r="B168" s="156">
        <v>5042</v>
      </c>
      <c r="C168" s="131"/>
      <c r="D168" s="131"/>
      <c r="E168" s="131"/>
      <c r="F168" s="131"/>
      <c r="G168" s="131"/>
      <c r="H168" s="131"/>
      <c r="I168" s="131"/>
      <c r="J168" s="131"/>
    </row>
    <row r="169" spans="1:10" x14ac:dyDescent="0.25">
      <c r="A169" s="169" t="s">
        <v>444</v>
      </c>
      <c r="B169" s="158">
        <v>5050</v>
      </c>
      <c r="C169" s="131"/>
      <c r="D169" s="131"/>
      <c r="E169" s="131"/>
      <c r="F169" s="131"/>
      <c r="G169" s="131"/>
      <c r="H169" s="131"/>
      <c r="I169" s="131"/>
      <c r="J169" s="131"/>
    </row>
    <row r="170" spans="1:10" ht="36" x14ac:dyDescent="0.25">
      <c r="A170" s="129" t="s">
        <v>113</v>
      </c>
      <c r="B170" s="160">
        <v>5060</v>
      </c>
      <c r="C170" s="131"/>
      <c r="D170" s="131"/>
      <c r="E170" s="131"/>
      <c r="F170" s="131"/>
      <c r="G170" s="131"/>
      <c r="H170" s="131"/>
      <c r="I170" s="131"/>
      <c r="J170" s="131"/>
    </row>
    <row r="171" spans="1:10" x14ac:dyDescent="0.25">
      <c r="A171" s="169" t="s">
        <v>114</v>
      </c>
      <c r="B171" s="155">
        <v>5061</v>
      </c>
      <c r="C171" s="131"/>
      <c r="D171" s="131"/>
      <c r="E171" s="131"/>
      <c r="F171" s="131"/>
      <c r="G171" s="131"/>
      <c r="H171" s="131"/>
      <c r="I171" s="131"/>
      <c r="J171" s="131"/>
    </row>
    <row r="172" spans="1:10" x14ac:dyDescent="0.25">
      <c r="A172" s="169" t="s">
        <v>115</v>
      </c>
      <c r="B172" s="155">
        <v>5062</v>
      </c>
      <c r="C172" s="131"/>
      <c r="D172" s="131"/>
      <c r="E172" s="131"/>
      <c r="F172" s="131"/>
      <c r="G172" s="131"/>
      <c r="H172" s="131"/>
      <c r="I172" s="131"/>
      <c r="J172" s="131"/>
    </row>
    <row r="173" spans="1:10" x14ac:dyDescent="0.25">
      <c r="A173" s="362" t="s">
        <v>284</v>
      </c>
      <c r="B173" s="362"/>
      <c r="C173" s="362"/>
      <c r="D173" s="362"/>
      <c r="E173" s="362"/>
      <c r="F173" s="362"/>
      <c r="G173" s="362"/>
      <c r="H173" s="362"/>
      <c r="I173" s="362"/>
      <c r="J173" s="362"/>
    </row>
    <row r="174" spans="1:10" ht="24" x14ac:dyDescent="0.25">
      <c r="A174" s="169" t="s">
        <v>285</v>
      </c>
      <c r="B174" s="174">
        <v>6000</v>
      </c>
      <c r="C174" s="131"/>
      <c r="D174" s="131"/>
      <c r="E174" s="131"/>
      <c r="F174" s="131"/>
      <c r="G174" s="131"/>
      <c r="H174" s="131"/>
      <c r="I174" s="131"/>
      <c r="J174" s="131"/>
    </row>
    <row r="175" spans="1:10" ht="24" x14ac:dyDescent="0.25">
      <c r="A175" s="169" t="s">
        <v>286</v>
      </c>
      <c r="B175" s="174">
        <v>6010</v>
      </c>
      <c r="C175" s="131"/>
      <c r="D175" s="131"/>
      <c r="E175" s="131"/>
      <c r="F175" s="131"/>
      <c r="G175" s="131"/>
      <c r="H175" s="131"/>
      <c r="I175" s="131"/>
      <c r="J175" s="131"/>
    </row>
    <row r="176" spans="1:10" x14ac:dyDescent="0.25">
      <c r="A176" s="169" t="s">
        <v>287</v>
      </c>
      <c r="B176" s="174">
        <v>6020</v>
      </c>
      <c r="C176" s="131"/>
      <c r="D176" s="131"/>
      <c r="E176" s="131"/>
      <c r="F176" s="131"/>
      <c r="G176" s="131"/>
      <c r="H176" s="131"/>
      <c r="I176" s="131"/>
      <c r="J176" s="131"/>
    </row>
    <row r="177" spans="1:10" ht="24" x14ac:dyDescent="0.25">
      <c r="A177" s="172" t="s">
        <v>288</v>
      </c>
      <c r="B177" s="175">
        <v>6021</v>
      </c>
      <c r="C177" s="131"/>
      <c r="D177" s="131"/>
      <c r="E177" s="131"/>
      <c r="F177" s="131"/>
      <c r="G177" s="131"/>
      <c r="H177" s="131"/>
      <c r="I177" s="131"/>
      <c r="J177" s="131"/>
    </row>
    <row r="178" spans="1:10" x14ac:dyDescent="0.25">
      <c r="A178" s="169" t="s">
        <v>289</v>
      </c>
      <c r="B178" s="174">
        <v>6030</v>
      </c>
      <c r="C178" s="131"/>
      <c r="D178" s="131"/>
      <c r="E178" s="131"/>
      <c r="F178" s="131"/>
      <c r="G178" s="131"/>
      <c r="H178" s="131"/>
      <c r="I178" s="131"/>
      <c r="J178" s="131"/>
    </row>
    <row r="179" spans="1:10" x14ac:dyDescent="0.25">
      <c r="A179" s="169" t="s">
        <v>290</v>
      </c>
      <c r="B179" s="174">
        <v>6040</v>
      </c>
      <c r="C179" s="131"/>
      <c r="D179" s="131"/>
      <c r="E179" s="131"/>
      <c r="F179" s="131"/>
      <c r="G179" s="131"/>
      <c r="H179" s="131"/>
      <c r="I179" s="131"/>
      <c r="J179" s="131"/>
    </row>
    <row r="180" spans="1:10" x14ac:dyDescent="0.25">
      <c r="A180" s="169" t="s">
        <v>291</v>
      </c>
      <c r="B180" s="174">
        <v>6050</v>
      </c>
      <c r="C180" s="131"/>
      <c r="D180" s="131"/>
      <c r="E180" s="131"/>
      <c r="F180" s="131"/>
      <c r="G180" s="131"/>
      <c r="H180" s="131"/>
      <c r="I180" s="131"/>
      <c r="J180" s="131"/>
    </row>
    <row r="181" spans="1:10" ht="24" x14ac:dyDescent="0.25">
      <c r="A181" s="169" t="s">
        <v>292</v>
      </c>
      <c r="B181" s="174">
        <v>6060</v>
      </c>
      <c r="C181" s="131"/>
      <c r="D181" s="131"/>
      <c r="E181" s="131"/>
      <c r="F181" s="131"/>
      <c r="G181" s="131"/>
      <c r="H181" s="131"/>
      <c r="I181" s="131"/>
      <c r="J181" s="131"/>
    </row>
    <row r="182" spans="1:10" x14ac:dyDescent="0.25">
      <c r="A182" s="362" t="s">
        <v>446</v>
      </c>
      <c r="B182" s="362"/>
      <c r="C182" s="362"/>
      <c r="D182" s="362"/>
      <c r="E182" s="362"/>
      <c r="F182" s="362"/>
      <c r="G182" s="362"/>
      <c r="H182" s="362"/>
      <c r="I182" s="362"/>
      <c r="J182" s="362"/>
    </row>
    <row r="183" spans="1:10" x14ac:dyDescent="0.25">
      <c r="A183" s="129" t="s">
        <v>116</v>
      </c>
      <c r="B183" s="129"/>
      <c r="C183" s="131"/>
      <c r="D183" s="131"/>
      <c r="E183" s="131"/>
      <c r="F183" s="131"/>
      <c r="G183" s="131"/>
      <c r="H183" s="131"/>
      <c r="I183" s="131"/>
      <c r="J183" s="131"/>
    </row>
    <row r="184" spans="1:10" ht="60" x14ac:dyDescent="0.25">
      <c r="A184" s="132" t="s">
        <v>121</v>
      </c>
      <c r="B184" s="174">
        <v>7000</v>
      </c>
      <c r="C184" s="131"/>
      <c r="D184" s="131"/>
      <c r="E184" s="131"/>
      <c r="F184" s="131"/>
      <c r="G184" s="131"/>
      <c r="H184" s="131"/>
      <c r="I184" s="131"/>
      <c r="J184" s="131"/>
    </row>
    <row r="185" spans="1:10" x14ac:dyDescent="0.25">
      <c r="A185" s="167" t="s">
        <v>296</v>
      </c>
      <c r="B185" s="175">
        <v>7001</v>
      </c>
      <c r="C185" s="131"/>
      <c r="D185" s="131"/>
      <c r="E185" s="131"/>
      <c r="F185" s="131"/>
      <c r="G185" s="131"/>
      <c r="H185" s="131"/>
      <c r="I185" s="131"/>
      <c r="J185" s="131"/>
    </row>
    <row r="186" spans="1:10" x14ac:dyDescent="0.25">
      <c r="A186" s="167" t="s">
        <v>295</v>
      </c>
      <c r="B186" s="175">
        <v>7002</v>
      </c>
      <c r="C186" s="131"/>
      <c r="D186" s="131"/>
      <c r="E186" s="131"/>
      <c r="F186" s="131"/>
      <c r="G186" s="131"/>
      <c r="H186" s="131"/>
      <c r="I186" s="131"/>
      <c r="J186" s="131"/>
    </row>
    <row r="187" spans="1:10" x14ac:dyDescent="0.25">
      <c r="A187" s="140" t="s">
        <v>298</v>
      </c>
      <c r="B187" s="175" t="s">
        <v>302</v>
      </c>
      <c r="C187" s="131"/>
      <c r="D187" s="131"/>
      <c r="E187" s="131"/>
      <c r="F187" s="131"/>
      <c r="G187" s="131"/>
      <c r="H187" s="131"/>
      <c r="I187" s="131"/>
      <c r="J187" s="131"/>
    </row>
    <row r="188" spans="1:10" x14ac:dyDescent="0.25">
      <c r="A188" s="140" t="s">
        <v>297</v>
      </c>
      <c r="B188" s="175" t="s">
        <v>303</v>
      </c>
      <c r="C188" s="131"/>
      <c r="D188" s="131"/>
      <c r="E188" s="131"/>
      <c r="F188" s="131"/>
      <c r="G188" s="131"/>
      <c r="H188" s="131"/>
      <c r="I188" s="131"/>
      <c r="J188" s="131"/>
    </row>
    <row r="189" spans="1:10" x14ac:dyDescent="0.25">
      <c r="A189" s="140" t="s">
        <v>299</v>
      </c>
      <c r="B189" s="175" t="s">
        <v>304</v>
      </c>
      <c r="C189" s="131"/>
      <c r="D189" s="131"/>
      <c r="E189" s="131"/>
      <c r="F189" s="131"/>
      <c r="G189" s="131"/>
      <c r="H189" s="131"/>
      <c r="I189" s="131"/>
      <c r="J189" s="131"/>
    </row>
    <row r="190" spans="1:10" x14ac:dyDescent="0.25">
      <c r="A190" s="140" t="s">
        <v>300</v>
      </c>
      <c r="B190" s="175" t="s">
        <v>305</v>
      </c>
      <c r="C190" s="131"/>
      <c r="D190" s="131"/>
      <c r="E190" s="131"/>
      <c r="F190" s="131"/>
      <c r="G190" s="131"/>
      <c r="H190" s="131"/>
      <c r="I190" s="131"/>
      <c r="J190" s="131"/>
    </row>
    <row r="191" spans="1:10" x14ac:dyDescent="0.25">
      <c r="A191" s="167" t="s">
        <v>294</v>
      </c>
      <c r="B191" s="175">
        <v>7003</v>
      </c>
      <c r="C191" s="131"/>
      <c r="D191" s="131"/>
      <c r="E191" s="131"/>
      <c r="F191" s="131"/>
      <c r="G191" s="131"/>
      <c r="H191" s="131"/>
      <c r="I191" s="131"/>
      <c r="J191" s="131"/>
    </row>
    <row r="192" spans="1:10" x14ac:dyDescent="0.25">
      <c r="A192" s="167" t="s">
        <v>301</v>
      </c>
      <c r="B192" s="175">
        <v>7004</v>
      </c>
      <c r="C192" s="131"/>
      <c r="D192" s="131"/>
      <c r="E192" s="131"/>
      <c r="F192" s="131"/>
      <c r="G192" s="131"/>
      <c r="H192" s="131"/>
      <c r="I192" s="131"/>
      <c r="J192" s="131"/>
    </row>
    <row r="193" spans="1:10" ht="24" x14ac:dyDescent="0.25">
      <c r="A193" s="132" t="s">
        <v>122</v>
      </c>
      <c r="B193" s="174">
        <v>7010</v>
      </c>
      <c r="C193" s="131"/>
      <c r="D193" s="131"/>
      <c r="E193" s="131"/>
      <c r="F193" s="131"/>
      <c r="G193" s="131"/>
      <c r="H193" s="131"/>
      <c r="I193" s="131"/>
      <c r="J193" s="131"/>
    </row>
    <row r="194" spans="1:10" x14ac:dyDescent="0.25">
      <c r="A194" s="167" t="s">
        <v>296</v>
      </c>
      <c r="B194" s="175">
        <v>7011</v>
      </c>
      <c r="C194" s="131"/>
      <c r="D194" s="131"/>
      <c r="E194" s="131"/>
      <c r="F194" s="131"/>
      <c r="G194" s="131"/>
      <c r="H194" s="131"/>
      <c r="I194" s="131"/>
      <c r="J194" s="131"/>
    </row>
    <row r="195" spans="1:10" x14ac:dyDescent="0.25">
      <c r="A195" s="167" t="s">
        <v>295</v>
      </c>
      <c r="B195" s="175">
        <v>7012</v>
      </c>
      <c r="C195" s="131"/>
      <c r="D195" s="131"/>
      <c r="E195" s="131"/>
      <c r="F195" s="131"/>
      <c r="G195" s="131"/>
      <c r="H195" s="131"/>
      <c r="I195" s="131"/>
      <c r="J195" s="131"/>
    </row>
    <row r="196" spans="1:10" x14ac:dyDescent="0.25">
      <c r="A196" s="140" t="s">
        <v>298</v>
      </c>
      <c r="B196" s="175" t="s">
        <v>306</v>
      </c>
      <c r="C196" s="131"/>
      <c r="D196" s="131"/>
      <c r="E196" s="131"/>
      <c r="F196" s="131"/>
      <c r="G196" s="131"/>
      <c r="H196" s="131"/>
      <c r="I196" s="131"/>
      <c r="J196" s="131"/>
    </row>
    <row r="197" spans="1:10" x14ac:dyDescent="0.25">
      <c r="A197" s="140" t="s">
        <v>297</v>
      </c>
      <c r="B197" s="175" t="s">
        <v>307</v>
      </c>
      <c r="C197" s="131"/>
      <c r="D197" s="131"/>
      <c r="E197" s="131"/>
      <c r="F197" s="131"/>
      <c r="G197" s="131"/>
      <c r="H197" s="131"/>
      <c r="I197" s="131"/>
      <c r="J197" s="131"/>
    </row>
    <row r="198" spans="1:10" x14ac:dyDescent="0.25">
      <c r="A198" s="140" t="s">
        <v>299</v>
      </c>
      <c r="B198" s="175" t="s">
        <v>308</v>
      </c>
      <c r="C198" s="131"/>
      <c r="D198" s="131"/>
      <c r="E198" s="131"/>
      <c r="F198" s="131"/>
      <c r="G198" s="131"/>
      <c r="H198" s="131"/>
      <c r="I198" s="131"/>
      <c r="J198" s="131"/>
    </row>
    <row r="199" spans="1:10" x14ac:dyDescent="0.25">
      <c r="A199" s="140" t="s">
        <v>300</v>
      </c>
      <c r="B199" s="175" t="s">
        <v>309</v>
      </c>
      <c r="C199" s="131"/>
      <c r="D199" s="131"/>
      <c r="E199" s="131"/>
      <c r="F199" s="131"/>
      <c r="G199" s="131"/>
      <c r="H199" s="131"/>
      <c r="I199" s="131"/>
      <c r="J199" s="131"/>
    </row>
    <row r="200" spans="1:10" x14ac:dyDescent="0.25">
      <c r="A200" s="167" t="s">
        <v>294</v>
      </c>
      <c r="B200" s="175">
        <v>7013</v>
      </c>
      <c r="C200" s="131"/>
      <c r="D200" s="131"/>
      <c r="E200" s="131"/>
      <c r="F200" s="131"/>
      <c r="G200" s="131"/>
      <c r="H200" s="131"/>
      <c r="I200" s="131"/>
      <c r="J200" s="131"/>
    </row>
    <row r="201" spans="1:10" x14ac:dyDescent="0.25">
      <c r="A201" s="167" t="s">
        <v>301</v>
      </c>
      <c r="B201" s="175">
        <v>7014</v>
      </c>
      <c r="C201" s="131"/>
      <c r="D201" s="131"/>
      <c r="E201" s="131"/>
      <c r="F201" s="131"/>
      <c r="G201" s="131"/>
      <c r="H201" s="131"/>
      <c r="I201" s="131"/>
      <c r="J201" s="131"/>
    </row>
    <row r="202" spans="1:10" ht="36" x14ac:dyDescent="0.25">
      <c r="A202" s="132" t="s">
        <v>123</v>
      </c>
      <c r="B202" s="174">
        <v>7020</v>
      </c>
      <c r="C202" s="131"/>
      <c r="D202" s="131"/>
      <c r="E202" s="131"/>
      <c r="F202" s="131"/>
      <c r="G202" s="131"/>
      <c r="H202" s="131"/>
      <c r="I202" s="131"/>
      <c r="J202" s="131"/>
    </row>
    <row r="203" spans="1:10" x14ac:dyDescent="0.25">
      <c r="A203" s="167" t="s">
        <v>296</v>
      </c>
      <c r="B203" s="175">
        <v>7021</v>
      </c>
      <c r="C203" s="131"/>
      <c r="D203" s="131"/>
      <c r="E203" s="131"/>
      <c r="F203" s="131"/>
      <c r="G203" s="131"/>
      <c r="H203" s="131"/>
      <c r="I203" s="131"/>
      <c r="J203" s="131"/>
    </row>
    <row r="204" spans="1:10" x14ac:dyDescent="0.25">
      <c r="A204" s="167" t="s">
        <v>295</v>
      </c>
      <c r="B204" s="175">
        <v>7022</v>
      </c>
      <c r="C204" s="131"/>
      <c r="D204" s="131"/>
      <c r="E204" s="131"/>
      <c r="F204" s="131"/>
      <c r="G204" s="131"/>
      <c r="H204" s="131"/>
      <c r="I204" s="131"/>
      <c r="J204" s="131"/>
    </row>
    <row r="205" spans="1:10" x14ac:dyDescent="0.25">
      <c r="A205" s="140" t="s">
        <v>298</v>
      </c>
      <c r="B205" s="175" t="s">
        <v>310</v>
      </c>
      <c r="C205" s="131"/>
      <c r="D205" s="131"/>
      <c r="E205" s="131"/>
      <c r="F205" s="131"/>
      <c r="G205" s="131"/>
      <c r="H205" s="131"/>
      <c r="I205" s="131"/>
      <c r="J205" s="131"/>
    </row>
    <row r="206" spans="1:10" x14ac:dyDescent="0.25">
      <c r="A206" s="140" t="s">
        <v>297</v>
      </c>
      <c r="B206" s="175" t="s">
        <v>311</v>
      </c>
      <c r="C206" s="131"/>
      <c r="D206" s="131"/>
      <c r="E206" s="131"/>
      <c r="F206" s="131"/>
      <c r="G206" s="131"/>
      <c r="H206" s="131"/>
      <c r="I206" s="131"/>
      <c r="J206" s="131"/>
    </row>
    <row r="207" spans="1:10" x14ac:dyDescent="0.25">
      <c r="A207" s="140" t="s">
        <v>299</v>
      </c>
      <c r="B207" s="175" t="s">
        <v>312</v>
      </c>
      <c r="C207" s="131"/>
      <c r="D207" s="131"/>
      <c r="E207" s="131"/>
      <c r="F207" s="131"/>
      <c r="G207" s="131"/>
      <c r="H207" s="131"/>
      <c r="I207" s="131"/>
      <c r="J207" s="131"/>
    </row>
    <row r="208" spans="1:10" x14ac:dyDescent="0.25">
      <c r="A208" s="140" t="s">
        <v>300</v>
      </c>
      <c r="B208" s="175" t="s">
        <v>313</v>
      </c>
      <c r="C208" s="131"/>
      <c r="D208" s="131"/>
      <c r="E208" s="131"/>
      <c r="F208" s="131"/>
      <c r="G208" s="131"/>
      <c r="H208" s="131"/>
      <c r="I208" s="131"/>
      <c r="J208" s="131"/>
    </row>
    <row r="209" spans="1:10" x14ac:dyDescent="0.25">
      <c r="A209" s="167" t="s">
        <v>294</v>
      </c>
      <c r="B209" s="175">
        <v>7023</v>
      </c>
      <c r="C209" s="131"/>
      <c r="D209" s="131"/>
      <c r="E209" s="131"/>
      <c r="F209" s="131"/>
      <c r="G209" s="131"/>
      <c r="H209" s="131"/>
      <c r="I209" s="131"/>
      <c r="J209" s="131"/>
    </row>
    <row r="210" spans="1:10" x14ac:dyDescent="0.25">
      <c r="A210" s="167" t="s">
        <v>301</v>
      </c>
      <c r="B210" s="175">
        <v>7024</v>
      </c>
      <c r="C210" s="131"/>
      <c r="D210" s="131"/>
      <c r="E210" s="131"/>
      <c r="F210" s="131"/>
      <c r="G210" s="131"/>
      <c r="H210" s="131"/>
      <c r="I210" s="131"/>
      <c r="J210" s="131"/>
    </row>
    <row r="211" spans="1:10" ht="24" x14ac:dyDescent="0.25">
      <c r="A211" s="169" t="s">
        <v>124</v>
      </c>
      <c r="B211" s="174">
        <v>7030</v>
      </c>
      <c r="C211" s="131"/>
      <c r="D211" s="131"/>
      <c r="E211" s="131"/>
      <c r="F211" s="131"/>
      <c r="G211" s="131"/>
      <c r="H211" s="131"/>
      <c r="I211" s="131"/>
      <c r="J211" s="131"/>
    </row>
    <row r="212" spans="1:10" ht="24" x14ac:dyDescent="0.25">
      <c r="A212" s="176" t="s">
        <v>125</v>
      </c>
      <c r="B212" s="160"/>
      <c r="C212" s="131"/>
      <c r="D212" s="131"/>
      <c r="E212" s="131"/>
      <c r="F212" s="131"/>
      <c r="G212" s="131"/>
      <c r="H212" s="131"/>
      <c r="I212" s="131"/>
      <c r="J212" s="131"/>
    </row>
    <row r="213" spans="1:10" ht="24" x14ac:dyDescent="0.25">
      <c r="A213" s="177" t="s">
        <v>320</v>
      </c>
      <c r="B213" s="155">
        <v>7040</v>
      </c>
      <c r="C213" s="131"/>
      <c r="D213" s="131"/>
      <c r="E213" s="131"/>
      <c r="F213" s="131"/>
      <c r="G213" s="131"/>
      <c r="H213" s="131"/>
      <c r="I213" s="131"/>
      <c r="J213" s="131"/>
    </row>
    <row r="214" spans="1:10" x14ac:dyDescent="0.25">
      <c r="A214" s="178" t="s">
        <v>314</v>
      </c>
      <c r="B214" s="150">
        <v>7041</v>
      </c>
      <c r="C214" s="131"/>
      <c r="D214" s="131"/>
      <c r="E214" s="131"/>
      <c r="F214" s="131"/>
      <c r="G214" s="131"/>
      <c r="H214" s="131"/>
      <c r="I214" s="131"/>
      <c r="J214" s="131"/>
    </row>
    <row r="215" spans="1:10" ht="24.75" x14ac:dyDescent="0.25">
      <c r="A215" s="179" t="s">
        <v>315</v>
      </c>
      <c r="B215" s="150">
        <v>7042</v>
      </c>
      <c r="C215" s="131"/>
      <c r="D215" s="131"/>
      <c r="E215" s="131"/>
      <c r="F215" s="131"/>
      <c r="G215" s="131"/>
      <c r="H215" s="131"/>
      <c r="I215" s="131"/>
      <c r="J215" s="131"/>
    </row>
    <row r="216" spans="1:10" ht="24.75" x14ac:dyDescent="0.25">
      <c r="A216" s="179" t="s">
        <v>316</v>
      </c>
      <c r="B216" s="150">
        <v>7043</v>
      </c>
      <c r="C216" s="131"/>
      <c r="D216" s="131"/>
      <c r="E216" s="131"/>
      <c r="F216" s="131"/>
      <c r="G216" s="131"/>
      <c r="H216" s="131"/>
      <c r="I216" s="131"/>
      <c r="J216" s="131"/>
    </row>
    <row r="217" spans="1:10" x14ac:dyDescent="0.25">
      <c r="A217" s="179" t="s">
        <v>317</v>
      </c>
      <c r="B217" s="150">
        <v>7044</v>
      </c>
      <c r="C217" s="131"/>
      <c r="D217" s="131"/>
      <c r="E217" s="131"/>
      <c r="F217" s="131"/>
      <c r="G217" s="131"/>
      <c r="H217" s="131"/>
      <c r="I217" s="131"/>
      <c r="J217" s="131"/>
    </row>
    <row r="218" spans="1:10" x14ac:dyDescent="0.25">
      <c r="A218" s="179" t="s">
        <v>318</v>
      </c>
      <c r="B218" s="150">
        <v>7045</v>
      </c>
      <c r="C218" s="131"/>
      <c r="D218" s="131"/>
      <c r="E218" s="131"/>
      <c r="F218" s="131"/>
      <c r="G218" s="131"/>
      <c r="H218" s="131"/>
      <c r="I218" s="131"/>
      <c r="J218" s="131"/>
    </row>
    <row r="219" spans="1:10" x14ac:dyDescent="0.25">
      <c r="A219" s="179" t="s">
        <v>319</v>
      </c>
      <c r="B219" s="150">
        <v>7046</v>
      </c>
      <c r="C219" s="131"/>
      <c r="D219" s="131"/>
      <c r="E219" s="131"/>
      <c r="F219" s="131"/>
      <c r="G219" s="131"/>
      <c r="H219" s="131"/>
      <c r="I219" s="131"/>
      <c r="J219" s="131"/>
    </row>
    <row r="220" spans="1:10" x14ac:dyDescent="0.25">
      <c r="A220" s="180" t="s">
        <v>325</v>
      </c>
      <c r="B220" s="155">
        <v>7050</v>
      </c>
      <c r="C220" s="131"/>
      <c r="D220" s="131"/>
      <c r="E220" s="131"/>
      <c r="F220" s="131"/>
      <c r="G220" s="131"/>
      <c r="H220" s="131"/>
      <c r="I220" s="131"/>
      <c r="J220" s="131"/>
    </row>
    <row r="221" spans="1:10" ht="24.75" x14ac:dyDescent="0.25">
      <c r="A221" s="178" t="s">
        <v>321</v>
      </c>
      <c r="B221" s="150">
        <v>7051</v>
      </c>
      <c r="C221" s="131"/>
      <c r="D221" s="131"/>
      <c r="E221" s="131"/>
      <c r="F221" s="131"/>
      <c r="G221" s="131"/>
      <c r="H221" s="131"/>
      <c r="I221" s="131"/>
      <c r="J221" s="131"/>
    </row>
    <row r="222" spans="1:10" x14ac:dyDescent="0.25">
      <c r="A222" s="178" t="s">
        <v>322</v>
      </c>
      <c r="B222" s="150">
        <v>7052</v>
      </c>
      <c r="C222" s="131"/>
      <c r="D222" s="131"/>
      <c r="E222" s="131"/>
      <c r="F222" s="131"/>
      <c r="G222" s="131"/>
      <c r="H222" s="131"/>
      <c r="I222" s="131"/>
      <c r="J222" s="131"/>
    </row>
    <row r="223" spans="1:10" x14ac:dyDescent="0.25">
      <c r="A223" s="178" t="s">
        <v>323</v>
      </c>
      <c r="B223" s="150">
        <v>7053</v>
      </c>
      <c r="C223" s="131"/>
      <c r="D223" s="131"/>
      <c r="E223" s="131"/>
      <c r="F223" s="131"/>
      <c r="G223" s="131"/>
      <c r="H223" s="131"/>
      <c r="I223" s="131"/>
      <c r="J223" s="131"/>
    </row>
    <row r="224" spans="1:10" x14ac:dyDescent="0.25">
      <c r="A224" s="178" t="s">
        <v>324</v>
      </c>
      <c r="B224" s="150">
        <v>7054</v>
      </c>
      <c r="C224" s="131"/>
      <c r="D224" s="131"/>
      <c r="E224" s="131"/>
      <c r="F224" s="131"/>
      <c r="G224" s="131"/>
      <c r="H224" s="131"/>
      <c r="I224" s="131"/>
      <c r="J224" s="131"/>
    </row>
    <row r="225" spans="1:11" x14ac:dyDescent="0.25">
      <c r="A225" s="180" t="s">
        <v>328</v>
      </c>
      <c r="B225" s="155">
        <v>7060</v>
      </c>
      <c r="C225" s="131"/>
      <c r="D225" s="131"/>
      <c r="E225" s="131"/>
      <c r="F225" s="131"/>
      <c r="G225" s="131"/>
      <c r="H225" s="131"/>
      <c r="I225" s="131"/>
      <c r="J225" s="131"/>
    </row>
    <row r="226" spans="1:11" x14ac:dyDescent="0.25">
      <c r="A226" s="178" t="s">
        <v>326</v>
      </c>
      <c r="B226" s="150">
        <v>7061</v>
      </c>
      <c r="C226" s="131"/>
      <c r="D226" s="131"/>
      <c r="E226" s="131"/>
      <c r="F226" s="131"/>
      <c r="G226" s="131"/>
      <c r="H226" s="131"/>
      <c r="I226" s="131"/>
      <c r="J226" s="131"/>
    </row>
    <row r="227" spans="1:11" x14ac:dyDescent="0.25">
      <c r="A227" s="173" t="s">
        <v>329</v>
      </c>
      <c r="B227" s="155">
        <v>7070</v>
      </c>
      <c r="C227" s="131"/>
      <c r="D227" s="131"/>
      <c r="E227" s="131"/>
      <c r="F227" s="131"/>
      <c r="G227" s="131"/>
      <c r="H227" s="131"/>
      <c r="I227" s="131"/>
      <c r="J227" s="131"/>
    </row>
    <row r="228" spans="1:11" x14ac:dyDescent="0.25">
      <c r="A228" s="178" t="s">
        <v>330</v>
      </c>
      <c r="B228" s="150">
        <v>7071</v>
      </c>
      <c r="C228" s="131"/>
      <c r="D228" s="131"/>
      <c r="E228" s="131"/>
      <c r="F228" s="131"/>
      <c r="G228" s="131"/>
      <c r="H228" s="131"/>
      <c r="I228" s="131"/>
      <c r="J228" s="131"/>
    </row>
    <row r="229" spans="1:11" x14ac:dyDescent="0.25">
      <c r="A229" s="181" t="s">
        <v>126</v>
      </c>
      <c r="B229" s="150" t="s">
        <v>331</v>
      </c>
      <c r="C229" s="131"/>
      <c r="D229" s="131"/>
      <c r="E229" s="131"/>
      <c r="F229" s="131"/>
      <c r="G229" s="131"/>
      <c r="H229" s="131"/>
      <c r="I229" s="131"/>
      <c r="J229" s="131"/>
    </row>
    <row r="230" spans="1:11" x14ac:dyDescent="0.25">
      <c r="A230" s="181" t="s">
        <v>127</v>
      </c>
      <c r="B230" s="150" t="s">
        <v>332</v>
      </c>
      <c r="C230" s="131"/>
      <c r="D230" s="131"/>
      <c r="E230" s="131"/>
      <c r="F230" s="131"/>
      <c r="G230" s="131"/>
      <c r="H230" s="131"/>
      <c r="I230" s="131"/>
      <c r="J230" s="131"/>
    </row>
    <row r="231" spans="1:11" x14ac:dyDescent="0.25">
      <c r="A231" s="181" t="s">
        <v>128</v>
      </c>
      <c r="B231" s="150" t="s">
        <v>333</v>
      </c>
      <c r="C231" s="131"/>
      <c r="D231" s="131"/>
      <c r="E231" s="131"/>
      <c r="F231" s="131"/>
      <c r="G231" s="131"/>
      <c r="H231" s="131"/>
      <c r="I231" s="131"/>
      <c r="J231" s="131"/>
    </row>
    <row r="232" spans="1:11" x14ac:dyDescent="0.25">
      <c r="A232" s="181" t="s">
        <v>129</v>
      </c>
      <c r="B232" s="150" t="s">
        <v>334</v>
      </c>
      <c r="C232" s="131"/>
      <c r="D232" s="131"/>
      <c r="E232" s="131"/>
      <c r="F232" s="131"/>
      <c r="G232" s="131"/>
      <c r="H232" s="131"/>
      <c r="I232" s="131"/>
      <c r="J232" s="131"/>
    </row>
    <row r="233" spans="1:11" x14ac:dyDescent="0.25">
      <c r="A233" s="182" t="s">
        <v>327</v>
      </c>
      <c r="B233" s="150">
        <v>7072</v>
      </c>
      <c r="C233" s="131"/>
      <c r="D233" s="131"/>
      <c r="E233" s="131"/>
      <c r="F233" s="131"/>
      <c r="G233" s="131"/>
      <c r="H233" s="131"/>
      <c r="I233" s="131"/>
      <c r="J233" s="131"/>
    </row>
    <row r="234" spans="1:11" x14ac:dyDescent="0.25">
      <c r="A234" s="129" t="s">
        <v>130</v>
      </c>
      <c r="B234" s="158"/>
      <c r="C234" s="131"/>
      <c r="D234" s="131"/>
      <c r="E234" s="131"/>
      <c r="F234" s="131"/>
      <c r="G234" s="131"/>
      <c r="H234" s="131"/>
      <c r="I234" s="131"/>
      <c r="J234" s="131"/>
    </row>
    <row r="235" spans="1:11" x14ac:dyDescent="0.25">
      <c r="A235" s="169" t="s">
        <v>131</v>
      </c>
      <c r="B235" s="158">
        <v>7070</v>
      </c>
      <c r="C235" s="131"/>
      <c r="D235" s="131"/>
      <c r="E235" s="131"/>
      <c r="F235" s="131"/>
      <c r="G235" s="131"/>
      <c r="H235" s="131"/>
      <c r="I235" s="131"/>
      <c r="J235" s="131"/>
    </row>
    <row r="236" spans="1:11" x14ac:dyDescent="0.25">
      <c r="A236" s="169" t="s">
        <v>132</v>
      </c>
      <c r="B236" s="158">
        <v>7080</v>
      </c>
      <c r="C236" s="131"/>
      <c r="D236" s="131"/>
      <c r="E236" s="131"/>
      <c r="F236" s="131"/>
      <c r="G236" s="131"/>
      <c r="H236" s="131"/>
      <c r="I236" s="131"/>
      <c r="J236" s="131"/>
    </row>
    <row r="237" spans="1:11" x14ac:dyDescent="0.25">
      <c r="A237" s="159" t="s">
        <v>133</v>
      </c>
      <c r="B237" s="158">
        <v>7090</v>
      </c>
      <c r="C237" s="131"/>
      <c r="D237" s="131"/>
      <c r="E237" s="131"/>
      <c r="F237" s="131"/>
      <c r="G237" s="131"/>
      <c r="H237" s="131"/>
      <c r="I237" s="131"/>
      <c r="J237" s="131"/>
    </row>
    <row r="238" spans="1:11" x14ac:dyDescent="0.25">
      <c r="A238" s="379" t="s">
        <v>447</v>
      </c>
      <c r="B238" s="379"/>
      <c r="C238" s="379"/>
      <c r="D238" s="379"/>
      <c r="E238" s="379"/>
      <c r="F238" s="379"/>
      <c r="G238" s="379"/>
      <c r="H238" s="379"/>
      <c r="I238" s="379"/>
      <c r="J238" s="379"/>
      <c r="K238" s="69"/>
    </row>
    <row r="239" spans="1:11" ht="36" x14ac:dyDescent="0.25">
      <c r="A239" s="183" t="s">
        <v>460</v>
      </c>
      <c r="B239" s="184">
        <v>7100</v>
      </c>
      <c r="C239" s="131"/>
      <c r="D239" s="131"/>
      <c r="E239" s="185" t="s">
        <v>355</v>
      </c>
      <c r="F239" s="185" t="s">
        <v>355</v>
      </c>
      <c r="G239" s="131"/>
      <c r="H239" s="131"/>
      <c r="I239" s="185" t="s">
        <v>355</v>
      </c>
      <c r="J239" s="185" t="s">
        <v>355</v>
      </c>
      <c r="K239" s="84"/>
    </row>
    <row r="240" spans="1:11" ht="36" x14ac:dyDescent="0.25">
      <c r="A240" s="169" t="s">
        <v>461</v>
      </c>
      <c r="B240" s="184">
        <v>7110</v>
      </c>
      <c r="C240" s="131"/>
      <c r="D240" s="131"/>
      <c r="E240" s="185" t="s">
        <v>355</v>
      </c>
      <c r="F240" s="185" t="s">
        <v>355</v>
      </c>
      <c r="G240" s="131"/>
      <c r="H240" s="131"/>
      <c r="I240" s="185" t="s">
        <v>355</v>
      </c>
      <c r="J240" s="185" t="s">
        <v>355</v>
      </c>
      <c r="K240" s="84"/>
    </row>
    <row r="241" spans="1:11" ht="36" x14ac:dyDescent="0.25">
      <c r="A241" s="169" t="s">
        <v>462</v>
      </c>
      <c r="B241" s="184">
        <v>7120</v>
      </c>
      <c r="C241" s="131"/>
      <c r="D241" s="131"/>
      <c r="E241" s="185" t="s">
        <v>355</v>
      </c>
      <c r="F241" s="185" t="s">
        <v>355</v>
      </c>
      <c r="G241" s="131"/>
      <c r="H241" s="131"/>
      <c r="I241" s="185" t="s">
        <v>355</v>
      </c>
      <c r="J241" s="185" t="s">
        <v>355</v>
      </c>
      <c r="K241" s="84"/>
    </row>
    <row r="242" spans="1:11" ht="36" x14ac:dyDescent="0.25">
      <c r="A242" s="169" t="s">
        <v>463</v>
      </c>
      <c r="B242" s="184">
        <v>7130</v>
      </c>
      <c r="C242" s="131"/>
      <c r="D242" s="131"/>
      <c r="E242" s="185" t="s">
        <v>355</v>
      </c>
      <c r="F242" s="185" t="s">
        <v>355</v>
      </c>
      <c r="G242" s="131"/>
      <c r="H242" s="131"/>
      <c r="I242" s="185" t="s">
        <v>355</v>
      </c>
      <c r="J242" s="185" t="s">
        <v>355</v>
      </c>
      <c r="K242" s="84"/>
    </row>
    <row r="245" spans="1:11" x14ac:dyDescent="0.25">
      <c r="A245" s="47"/>
      <c r="B245" s="99"/>
      <c r="C245" s="99"/>
      <c r="D245" s="47"/>
      <c r="E245" s="320"/>
      <c r="F245" s="320"/>
      <c r="G245" s="47"/>
      <c r="H245" s="378"/>
      <c r="I245" s="378"/>
      <c r="J245" s="378"/>
    </row>
    <row r="246" spans="1:11" x14ac:dyDescent="0.25">
      <c r="A246" s="101" t="s">
        <v>157</v>
      </c>
      <c r="B246" s="1"/>
      <c r="C246" s="1"/>
      <c r="D246" s="47"/>
      <c r="E246" s="91" t="s">
        <v>158</v>
      </c>
      <c r="F246" s="91"/>
      <c r="G246" s="47"/>
      <c r="H246" s="302" t="s">
        <v>135</v>
      </c>
      <c r="I246" s="302"/>
      <c r="J246" s="302"/>
    </row>
    <row r="247" spans="1:11" x14ac:dyDescent="0.25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11" x14ac:dyDescent="0.25">
      <c r="A248" s="82" t="s">
        <v>136</v>
      </c>
      <c r="B248" s="47"/>
      <c r="C248" s="47"/>
      <c r="D248" s="47"/>
      <c r="E248" s="47"/>
      <c r="F248" s="47"/>
      <c r="G248" s="47"/>
      <c r="H248" s="47"/>
      <c r="I248" s="47"/>
    </row>
    <row r="252" spans="1:11" x14ac:dyDescent="0.25">
      <c r="A252" s="46" t="s">
        <v>475</v>
      </c>
      <c r="H252" s="288" t="s">
        <v>476</v>
      </c>
      <c r="I252" s="288"/>
      <c r="J252" s="288"/>
    </row>
  </sheetData>
  <mergeCells count="22">
    <mergeCell ref="H245:J245"/>
    <mergeCell ref="A157:J157"/>
    <mergeCell ref="A173:J173"/>
    <mergeCell ref="A182:J182"/>
    <mergeCell ref="A238:J238"/>
    <mergeCell ref="E245:F245"/>
    <mergeCell ref="H252:J252"/>
    <mergeCell ref="A146:J146"/>
    <mergeCell ref="A6:J6"/>
    <mergeCell ref="A7:J7"/>
    <mergeCell ref="A8:J8"/>
    <mergeCell ref="A9:J9"/>
    <mergeCell ref="A11:A12"/>
    <mergeCell ref="B11:B12"/>
    <mergeCell ref="C11:F11"/>
    <mergeCell ref="G11:J11"/>
    <mergeCell ref="A14:J14"/>
    <mergeCell ref="A15:J15"/>
    <mergeCell ref="A56:J56"/>
    <mergeCell ref="A116:J116"/>
    <mergeCell ref="A129:J129"/>
    <mergeCell ref="H246:J24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2024-01-10T11:23:35Z</cp:lastPrinted>
  <dcterms:created xsi:type="dcterms:W3CDTF">2021-11-03T09:40:18Z</dcterms:created>
  <dcterms:modified xsi:type="dcterms:W3CDTF">2024-01-10T13:20:36Z</dcterms:modified>
</cp:coreProperties>
</file>