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DiscC\files\desktop\НОВА - 2013\РАДА VII - VІІІ - 2020 РІК\СЕСІЇ\2025 рік\чергова 72 сесія від 28.08.2025р\РІШЕННЯ\"/>
    </mc:Choice>
  </mc:AlternateContent>
  <bookViews>
    <workbookView xWindow="0" yWindow="0" windowWidth="28800" windowHeight="12330"/>
  </bookViews>
  <sheets>
    <sheet name="Арку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2" i="1" l="1"/>
  <c r="G110" i="1"/>
  <c r="G109" i="1"/>
  <c r="G108" i="1"/>
  <c r="H108" i="1" s="1"/>
  <c r="H105" i="1"/>
  <c r="G105" i="1"/>
  <c r="G104" i="1"/>
  <c r="G103" i="1"/>
  <c r="G102" i="1"/>
  <c r="H102" i="1" s="1"/>
  <c r="H99" i="1"/>
  <c r="G99" i="1"/>
  <c r="G98" i="1"/>
  <c r="G97" i="1"/>
  <c r="G96" i="1"/>
  <c r="G95" i="1"/>
  <c r="G113" i="1" s="1"/>
  <c r="G94" i="1"/>
  <c r="G93" i="1"/>
  <c r="G92" i="1"/>
  <c r="G91" i="1"/>
  <c r="G90" i="1"/>
  <c r="H90" i="1" s="1"/>
  <c r="G89" i="1"/>
  <c r="G88" i="1"/>
  <c r="H87" i="1" s="1"/>
  <c r="G87" i="1"/>
  <c r="G86" i="1"/>
  <c r="G85" i="1"/>
  <c r="H84" i="1"/>
  <c r="G84" i="1"/>
  <c r="G83" i="1"/>
  <c r="G82" i="1"/>
  <c r="G81" i="1"/>
  <c r="H81" i="1" s="1"/>
  <c r="G80" i="1"/>
  <c r="G79" i="1"/>
  <c r="H78" i="1" s="1"/>
  <c r="G78" i="1"/>
  <c r="G77" i="1"/>
  <c r="G76" i="1"/>
  <c r="H75" i="1"/>
  <c r="G75" i="1"/>
  <c r="G74" i="1"/>
  <c r="G73" i="1"/>
  <c r="G72" i="1"/>
  <c r="H72" i="1" s="1"/>
  <c r="G71" i="1"/>
  <c r="G70" i="1"/>
  <c r="H69" i="1" s="1"/>
  <c r="G69" i="1"/>
  <c r="G68" i="1"/>
  <c r="G67" i="1"/>
  <c r="H66" i="1"/>
  <c r="G66" i="1"/>
  <c r="G65" i="1"/>
  <c r="G64" i="1"/>
  <c r="G63" i="1"/>
  <c r="H63" i="1" s="1"/>
  <c r="G62" i="1"/>
  <c r="G61" i="1"/>
  <c r="H60" i="1" s="1"/>
  <c r="G60" i="1"/>
  <c r="G59" i="1"/>
  <c r="G58" i="1"/>
  <c r="H57" i="1"/>
  <c r="G57" i="1"/>
  <c r="G56" i="1"/>
  <c r="G55" i="1"/>
  <c r="G54" i="1"/>
  <c r="H54" i="1" s="1"/>
  <c r="G53" i="1"/>
  <c r="G52" i="1"/>
  <c r="H51" i="1" s="1"/>
  <c r="G51" i="1"/>
  <c r="G50" i="1"/>
  <c r="G49" i="1"/>
  <c r="H48" i="1"/>
  <c r="G48" i="1"/>
  <c r="G47" i="1"/>
  <c r="G46" i="1"/>
  <c r="G45" i="1"/>
  <c r="H45" i="1" s="1"/>
  <c r="G44" i="1"/>
  <c r="G43" i="1"/>
  <c r="H42" i="1" s="1"/>
  <c r="G42" i="1"/>
  <c r="G41" i="1"/>
  <c r="G40" i="1"/>
  <c r="H39" i="1"/>
  <c r="G39" i="1"/>
  <c r="G38" i="1"/>
  <c r="G37" i="1"/>
  <c r="G36" i="1"/>
  <c r="H36" i="1" s="1"/>
  <c r="G35" i="1"/>
  <c r="G34" i="1"/>
  <c r="H33" i="1" s="1"/>
  <c r="G33" i="1"/>
  <c r="G32" i="1"/>
  <c r="G31" i="1"/>
  <c r="H30" i="1"/>
  <c r="G30" i="1"/>
  <c r="G29" i="1"/>
  <c r="G28" i="1"/>
  <c r="G27" i="1"/>
  <c r="H27" i="1" s="1"/>
  <c r="G26" i="1"/>
  <c r="G25" i="1"/>
  <c r="H24" i="1" s="1"/>
  <c r="G24" i="1"/>
  <c r="G23" i="1"/>
  <c r="G22" i="1"/>
  <c r="H21" i="1"/>
  <c r="G21" i="1"/>
  <c r="G20" i="1"/>
  <c r="G19" i="1"/>
  <c r="G18" i="1"/>
  <c r="H18" i="1" s="1"/>
  <c r="G17" i="1"/>
  <c r="G16" i="1"/>
  <c r="H15" i="1" s="1"/>
  <c r="G15" i="1"/>
  <c r="G14" i="1"/>
  <c r="G13" i="1"/>
  <c r="H12" i="1"/>
  <c r="G12" i="1"/>
  <c r="G11" i="1"/>
  <c r="G10" i="1"/>
  <c r="G9" i="1"/>
  <c r="H9" i="1" s="1"/>
  <c r="G8" i="1"/>
  <c r="G7" i="1"/>
  <c r="H6" i="1"/>
  <c r="G6" i="1"/>
  <c r="G111" i="1" l="1"/>
  <c r="H112" i="1" s="1"/>
</calcChain>
</file>

<file path=xl/sharedStrings.xml><?xml version="1.0" encoding="utf-8"?>
<sst xmlns="http://schemas.openxmlformats.org/spreadsheetml/2006/main" count="81" uniqueCount="55">
  <si>
    <t xml:space="preserve">Додаток № 2
До Програми 
«ЗАТВЕРДЖЕНОЇ»                                                 
Рішенням чергової 61 сесії                                                                         
Боярської міської ради VIІI скликання                                                                      
від 19 грудня 2025 року № 61/3440
зі змінами внесеними Рішенням чергової 72 сесії Боярської міської ради VIІI скликання від 28 серпня 2025 року № 72/3952 
</t>
  </si>
  <si>
    <t xml:space="preserve">Показники продукту програми
соціальної підтримки населення «Турбота» 
Боярської міської територіальної громади 
на 2025-2027 роки
</t>
  </si>
  <si>
    <t>№ з/п</t>
  </si>
  <si>
    <t>Назва показника</t>
  </si>
  <si>
    <t>Одиниця виміру</t>
  </si>
  <si>
    <t>Вихідні дані на початок дії Програми</t>
  </si>
  <si>
    <t>Етап виконання</t>
  </si>
  <si>
    <t>Показники ефективності програми 
(грн на одиницю виміру), грн.</t>
  </si>
  <si>
    <t>Обсяг фінансування</t>
  </si>
  <si>
    <t>Всього витрат на виконання Програми , грн</t>
  </si>
  <si>
    <t>Щорічна матеріальна допомога особам з інвалідністю І гр.</t>
  </si>
  <si>
    <t xml:space="preserve">К-ть осіб </t>
  </si>
  <si>
    <t xml:space="preserve">Щорічна  матеріальна допомога особам з інвалідністю ІІ гр. </t>
  </si>
  <si>
    <t xml:space="preserve">Щорічна  матеріальна допомога особам з інвалідністю ІІІ гр. </t>
  </si>
  <si>
    <t xml:space="preserve">Щорічна  разова матеріальна допомога сім'ям з дітьми з інвалідністю, за виключенням дітей з інвалідністю з підгрупою А 
</t>
  </si>
  <si>
    <t xml:space="preserve">К-ть дітей </t>
  </si>
  <si>
    <t xml:space="preserve">Щорічна разова матеріальна допомога на  реабілітацію дітей з інвалідністю з підгрупою А
</t>
  </si>
  <si>
    <t xml:space="preserve">Щорічна разова допомога особам з інвалідністю внаслідок війни, збройних сил та учасників бойових дій діяльність яких має соціальну спрямованість
</t>
  </si>
  <si>
    <t>Одноразова допомога постраждалим внаслідок аварії на ЧАЕС (ліквідаторам)</t>
  </si>
  <si>
    <t>К-ть осіб</t>
  </si>
  <si>
    <t>Одноразова допомога постраждалим внаслідок аварії на ЧАЕС ( потерпілі (евакуйовані) І, ІІ категорії) (право визначатиметься по доходам)</t>
  </si>
  <si>
    <t>Одноразова допомога на лікування особам цивільного населення з середнім ураженням (пораненням) постраждалих внаслідок дії вибухонебезпечних предметів</t>
  </si>
  <si>
    <t>Одноразова допомога на лікування особам цивільного населення з тяжким ураженням (пораненням) постраждалих внаслідок дії вибухонебезпечних предметів</t>
  </si>
  <si>
    <t xml:space="preserve">Одноразова допомога на поховання цивільних осіб, смерть яких настала внаслідок дії вибухонебезпечних предметів під час військової агресії російської федерації
</t>
  </si>
  <si>
    <t xml:space="preserve">К-ть осіб
</t>
  </si>
  <si>
    <t>Допомога на поховання особи, яка була зареєстрована в Боярській МТГ, не досягла пенсійного віку та на момент смерті не працювала, не перебувала на службі, не зареєстрована у Центрі зайнятості, як безробітна, родичам, або особі, яка зобов'язалась поховати померлого</t>
  </si>
  <si>
    <t>Адресна грошова допомога мешканцям Боярської міської територіальної громади, які опинилися в складних життєвих обставинах та звернулися до міського голови</t>
  </si>
  <si>
    <t>Адресна грошова допомога мешканцям Боярській міської територіальної громади, які опинилися в складних життєвих обставинах та звернулися до депутатів Боярської міської ради</t>
  </si>
  <si>
    <t>Адресна одноразова допомога на поховання учасникам АТО/ООС, загиблих (померлих) внаслідок поранення, контузії чи каліцтва, одержаних під час участі в антитерористичній операції/ операції об’єднаних сил (до 24.02.2022р.)</t>
  </si>
  <si>
    <t>Адресна одноразова грошова допомога сім’ям осіб, які загинули (померли) під час активних бойових дій, смерть яких пов’язана із захистом Батьківщини (з 24.02.2022 рік )</t>
  </si>
  <si>
    <t xml:space="preserve">К-ть  сімей </t>
  </si>
  <si>
    <t>Щорічна адресна грошова допомога сім’ям Героїв Небесної Сотні.</t>
  </si>
  <si>
    <t>К-ть сімей</t>
  </si>
  <si>
    <t>Щорічна адресна грошова допомога учасникам бойових дій, що брали безпосередню участь у захисті суверенітету та територіальної цілісності України, які належать до осіб з інвалідністю І групи внаслідок війни відповідно до пунктів 10 – 14 частини другої статті 7 Закону України «Про статус ветеранів війни, гарантії їх соціального захисту»</t>
  </si>
  <si>
    <t xml:space="preserve">Щорічна адресна грошова допомога учасникам бойових дій, що брали безпосередню участь у захисті суверенітету та територіальної цілісності України, які належать до осіб з інвалідністю ІІ групи війни  відповідно до пунктів 10 – 14 частини другої статті 7  Закону України «Про статус ветеранів війни, гарантії їх соціального захисту».
</t>
  </si>
  <si>
    <t>Щорічна адресна грошова допомога учасникам бойових дій, що брали безпосередню участь у захисті суверенітету та територіальної цілісності України, які належать до осіб з інвалідністю ІІІ групи внаслідок війни відповідно до пунктів 10 – 14 частини другої статті 7 Закону України «Про статус ветеранів війни, гарантії їх соціального захисту».</t>
  </si>
  <si>
    <t>Щорічна адресна грошова допомога учасникам бойових дій, що брали безпосередню участь у захисті суверенітету та територіальної цілісності України , які належать до учасників бойових дій відповідно до пунктів 19 –21 частини першої статті 6 Закону України «Про статус ветеранів війни, гарантії їх соціального захисту» та які отримали поранення в зоні активних бойових дій спрямованих на захист суверенітету та територіальної цілісності України, що призвело до часткової втрати працездатності без встановлення інвалідності.</t>
  </si>
  <si>
    <t xml:space="preserve">Щорічна адресна грошова допомога учасникам бойових дій на території інших держав.
</t>
  </si>
  <si>
    <t>Одноразова адресна грошова допомога військовослужбовцям звільненим з полону</t>
  </si>
  <si>
    <t>Одноразова адресна грошова допомога у зв’язку з пораненням (тяжке ) для учасників бойових дій, які отримали поранення з 01.01. 2024 року</t>
  </si>
  <si>
    <t>Щорічна адресна грошова допомога батькам не працездатного віку військовослужбовців, які знаходяться в полоні/ безвісті зниклі</t>
  </si>
  <si>
    <t>Щорічна грошова допомога для дітей з інвалідністю учасників бойових дій</t>
  </si>
  <si>
    <t>Одноразова адресна допомога учасникам бойовий дій, які внаслідок отриманого поранення потребують тривалого  лікування та/або реабілітації</t>
  </si>
  <si>
    <t>Одноразова адресна допомога на лікування дітей хворих на тяжкі перинатальні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 цукровий діабет I типу (інсулінозалежний), гострі або хронічні захворювання нирок IV ступеня, дітей, які отримали тяжку травму, потребують трансплантації органа, потребують паліативної допомоги</t>
  </si>
  <si>
    <t>Щорічна одноразова допомога на лікування онкохворим мешканцям Боярської МТГ :</t>
  </si>
  <si>
    <t xml:space="preserve">ІІ стадії </t>
  </si>
  <si>
    <t>ІІІ стадії та з лейкемією і саркомою</t>
  </si>
  <si>
    <t>IV стадії</t>
  </si>
  <si>
    <t>Щорічна одноразова адресна грошова компенсація на стоматологічні послуги для учасників бойових дій</t>
  </si>
  <si>
    <t>Соціальна послуга “Натуральна допомога” громадянам, які отримують соціальні послуги в КУ ЦНСП:</t>
  </si>
  <si>
    <t>Компенсація пільг окремим категоріям громадян з оплати послуг зв’язку</t>
  </si>
  <si>
    <t>Надання подарунків для дітей пільгових категорій населення до новорічних свят</t>
  </si>
  <si>
    <t>Разом</t>
  </si>
  <si>
    <t>ЗАСТУПНИК МІСЬКОГО ГОЛОВИ</t>
  </si>
  <si>
    <t>Наталія УЛЬЯНОВА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</si>
</sst>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0"/>
      <color rgb="FF000000"/>
      <name val="Arial"/>
      <scheme val="minor"/>
    </font>
    <font>
      <sz val="10"/>
      <color theme="1"/>
      <name val="Arial"/>
    </font>
    <font>
      <i/>
      <sz val="12"/>
      <color theme="1"/>
      <name val="Times New Roman"/>
    </font>
    <font>
      <b/>
      <sz val="13"/>
      <color theme="1"/>
      <name val="Times New Roman"/>
    </font>
    <font>
      <sz val="13"/>
      <color theme="1"/>
      <name val="Times New Roman"/>
    </font>
    <font>
      <sz val="13"/>
      <color rgb="FF1F1F1F"/>
      <name val="Times New Roman"/>
    </font>
    <font>
      <sz val="13"/>
      <color rgb="FF434343"/>
      <name val="Times New Roman"/>
    </font>
    <font>
      <b/>
      <sz val="14"/>
      <color theme="1"/>
      <name val="Times New Roman"/>
    </font>
    <font>
      <sz val="13"/>
      <color rgb="FF000000"/>
      <name val="Times New Roman"/>
    </font>
    <font>
      <sz val="10"/>
      <color rgb="FFFF0000"/>
      <name val="Arial"/>
    </font>
    <font>
      <sz val="10"/>
      <color rgb="FFFF0000"/>
      <name val="Arial"/>
      <scheme val="minor"/>
    </font>
    <font>
      <sz val="13"/>
      <color rgb="FF000000"/>
      <name val="&quot;Times New Roman&quot;"/>
    </font>
    <font>
      <sz val="12"/>
      <color rgb="FF000000"/>
      <name val="&quot;Times New Roman&quot;"/>
    </font>
    <font>
      <sz val="10"/>
      <color rgb="FF000000"/>
      <name val="Roboto"/>
    </font>
    <font>
      <sz val="10"/>
      <color theme="1"/>
      <name val="Times New Roman"/>
    </font>
    <font>
      <sz val="10"/>
      <color rgb="FFFF0000"/>
      <name val="Times New Roman"/>
    </font>
    <font>
      <sz val="10"/>
      <color rgb="FF000000"/>
      <name val="Times New Roman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2" borderId="4" xfId="0" applyFont="1" applyFill="1" applyBorder="1" applyAlignment="1">
      <alignment vertical="top" wrapText="1"/>
    </xf>
    <xf numFmtId="0" fontId="5" fillId="0" borderId="5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" fillId="0" borderId="7" xfId="0" applyFont="1" applyBorder="1" applyAlignment="1">
      <alignment vertical="top"/>
    </xf>
    <xf numFmtId="0" fontId="1" fillId="0" borderId="8" xfId="0" applyFont="1" applyBorder="1"/>
    <xf numFmtId="0" fontId="1" fillId="0" borderId="7" xfId="0" applyFont="1" applyBorder="1"/>
    <xf numFmtId="0" fontId="1" fillId="0" borderId="9" xfId="0" applyFont="1" applyBorder="1"/>
    <xf numFmtId="0" fontId="4" fillId="0" borderId="10" xfId="0" applyFont="1" applyBorder="1" applyAlignment="1">
      <alignment vertical="top" wrapText="1"/>
    </xf>
    <xf numFmtId="0" fontId="5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vertical="top"/>
    </xf>
    <xf numFmtId="0" fontId="1" fillId="0" borderId="0" xfId="0" applyFont="1"/>
    <xf numFmtId="0" fontId="4" fillId="0" borderId="10" xfId="0" applyFont="1" applyBorder="1" applyAlignment="1">
      <alignment wrapText="1"/>
    </xf>
    <xf numFmtId="0" fontId="1" fillId="0" borderId="12" xfId="0" applyFont="1" applyBorder="1"/>
    <xf numFmtId="0" fontId="3" fillId="0" borderId="5" xfId="0" applyFont="1" applyBorder="1" applyAlignment="1">
      <alignment vertical="top" wrapText="1"/>
    </xf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1" fillId="0" borderId="8" xfId="0" applyFont="1" applyBorder="1" applyAlignment="1">
      <alignment vertical="top"/>
    </xf>
    <xf numFmtId="0" fontId="4" fillId="0" borderId="10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1" fillId="0" borderId="13" xfId="0" applyFont="1" applyBorder="1"/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1" fillId="0" borderId="6" xfId="0" applyFont="1" applyBorder="1"/>
    <xf numFmtId="0" fontId="1" fillId="0" borderId="14" xfId="0" applyFont="1" applyBorder="1" applyAlignment="1">
      <alignment vertical="top"/>
    </xf>
    <xf numFmtId="0" fontId="1" fillId="0" borderId="14" xfId="0" applyFont="1" applyBorder="1"/>
    <xf numFmtId="0" fontId="4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7" fillId="0" borderId="7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" fillId="0" borderId="1" xfId="0" applyFont="1" applyBorder="1"/>
    <xf numFmtId="0" fontId="3" fillId="0" borderId="1" xfId="0" applyFont="1" applyBorder="1" applyAlignment="1">
      <alignment horizontal="right" vertical="top"/>
    </xf>
    <xf numFmtId="0" fontId="4" fillId="0" borderId="1" xfId="0" applyFont="1" applyBorder="1" applyAlignment="1">
      <alignment vertical="top" wrapText="1"/>
    </xf>
    <xf numFmtId="0" fontId="4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9" xfId="0" applyFont="1" applyBorder="1" applyAlignment="1">
      <alignment vertical="top"/>
    </xf>
    <xf numFmtId="0" fontId="8" fillId="0" borderId="2" xfId="0" applyFont="1" applyBorder="1" applyAlignment="1">
      <alignment horizontal="center"/>
    </xf>
    <xf numFmtId="0" fontId="10" fillId="0" borderId="0" xfId="0" applyFont="1"/>
    <xf numFmtId="0" fontId="1" fillId="0" borderId="2" xfId="0" applyFont="1" applyBorder="1"/>
    <xf numFmtId="0" fontId="4" fillId="0" borderId="1" xfId="0" applyFont="1" applyBorder="1" applyAlignment="1">
      <alignment horizontal="center"/>
    </xf>
    <xf numFmtId="0" fontId="3" fillId="0" borderId="7" xfId="0" applyFont="1" applyBorder="1" applyAlignment="1">
      <alignment horizontal="right" vertical="top"/>
    </xf>
    <xf numFmtId="0" fontId="3" fillId="0" borderId="1" xfId="0" applyFont="1" applyBorder="1" applyAlignment="1">
      <alignment horizontal="center"/>
    </xf>
    <xf numFmtId="0" fontId="1" fillId="2" borderId="15" xfId="0" applyFont="1" applyFill="1" applyBorder="1" applyAlignment="1">
      <alignment vertical="top"/>
    </xf>
    <xf numFmtId="0" fontId="4" fillId="0" borderId="9" xfId="0" applyFont="1" applyBorder="1" applyAlignment="1">
      <alignment horizontal="center"/>
    </xf>
    <xf numFmtId="0" fontId="3" fillId="0" borderId="5" xfId="0" applyFont="1" applyBorder="1" applyAlignment="1">
      <alignment horizontal="right" vertical="top"/>
    </xf>
    <xf numFmtId="0" fontId="11" fillId="0" borderId="5" xfId="0" applyFont="1" applyBorder="1" applyAlignment="1">
      <alignment horizontal="left" wrapText="1"/>
    </xf>
    <xf numFmtId="0" fontId="12" fillId="0" borderId="1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13" fillId="0" borderId="8" xfId="0" applyFont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wrapText="1"/>
    </xf>
    <xf numFmtId="0" fontId="4" fillId="0" borderId="7" xfId="0" applyFont="1" applyBorder="1" applyAlignment="1">
      <alignment horizontal="center" wrapText="1"/>
    </xf>
    <xf numFmtId="0" fontId="8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4" fillId="0" borderId="11" xfId="0" applyFont="1" applyBorder="1" applyAlignment="1">
      <alignment wrapText="1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wrapText="1"/>
    </xf>
    <xf numFmtId="0" fontId="17" fillId="0" borderId="8" xfId="0" applyFont="1" applyBorder="1"/>
    <xf numFmtId="0" fontId="8" fillId="0" borderId="7" xfId="0" applyFont="1" applyBorder="1" applyAlignment="1">
      <alignment horizontal="center"/>
    </xf>
    <xf numFmtId="0" fontId="9" fillId="0" borderId="0" xfId="0" applyFont="1" applyAlignment="1">
      <alignment vertical="top"/>
    </xf>
    <xf numFmtId="0" fontId="15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" fillId="0" borderId="16" xfId="0" applyFont="1" applyBorder="1"/>
    <xf numFmtId="0" fontId="4" fillId="0" borderId="0" xfId="0" applyFont="1" applyAlignment="1">
      <alignment wrapText="1"/>
    </xf>
    <xf numFmtId="0" fontId="3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2" borderId="17" xfId="0" applyFont="1" applyFill="1" applyBorder="1" applyAlignment="1">
      <alignment wrapText="1"/>
    </xf>
    <xf numFmtId="0" fontId="1" fillId="2" borderId="18" xfId="0" applyFont="1" applyFill="1" applyBorder="1"/>
    <xf numFmtId="0" fontId="1" fillId="2" borderId="19" xfId="0" applyFont="1" applyFill="1" applyBorder="1"/>
    <xf numFmtId="0" fontId="1" fillId="0" borderId="5" xfId="0" applyFont="1" applyBorder="1" applyAlignment="1">
      <alignment vertical="top"/>
    </xf>
    <xf numFmtId="0" fontId="3" fillId="0" borderId="5" xfId="0" applyFont="1" applyBorder="1"/>
    <xf numFmtId="0" fontId="1" fillId="0" borderId="11" xfId="0" applyFont="1" applyBorder="1"/>
    <xf numFmtId="0" fontId="3" fillId="0" borderId="3" xfId="0" applyFont="1" applyBorder="1" applyAlignment="1">
      <alignment horizontal="center" vertical="top"/>
    </xf>
    <xf numFmtId="0" fontId="2" fillId="0" borderId="0" xfId="0" applyFont="1" applyAlignment="1">
      <alignment horizontal="right" vertical="top" wrapText="1"/>
    </xf>
    <xf numFmtId="0" fontId="0" fillId="0" borderId="0" xfId="0"/>
    <xf numFmtId="0" fontId="3" fillId="0" borderId="0" xfId="0" applyFont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L116"/>
  <sheetViews>
    <sheetView tabSelected="1" workbookViewId="0"/>
  </sheetViews>
  <sheetFormatPr defaultColWidth="12.7109375" defaultRowHeight="15.75" customHeight="1"/>
  <cols>
    <col min="2" max="2" width="38.42578125" customWidth="1"/>
    <col min="8" max="8" width="17" customWidth="1"/>
    <col min="10" max="10" width="29.7109375" customWidth="1"/>
  </cols>
  <sheetData>
    <row r="1" spans="1:9" ht="12.75">
      <c r="A1" s="1"/>
      <c r="B1" s="1"/>
      <c r="C1" s="1"/>
      <c r="D1" s="1"/>
      <c r="E1" s="1"/>
      <c r="F1" s="93" t="s">
        <v>0</v>
      </c>
      <c r="G1" s="94"/>
      <c r="H1" s="94"/>
      <c r="I1" s="1"/>
    </row>
    <row r="2" spans="1:9" ht="148.9" customHeight="1">
      <c r="A2" s="1"/>
      <c r="B2" s="1"/>
      <c r="C2" s="1"/>
      <c r="D2" s="1"/>
      <c r="E2" s="1"/>
      <c r="F2" s="94"/>
      <c r="G2" s="94"/>
      <c r="H2" s="94"/>
      <c r="I2" s="1"/>
    </row>
    <row r="3" spans="1:9" ht="12.75">
      <c r="A3" s="1"/>
      <c r="B3" s="1"/>
      <c r="C3" s="1"/>
      <c r="D3" s="1"/>
      <c r="E3" s="1"/>
      <c r="F3" s="1"/>
      <c r="G3" s="1"/>
      <c r="H3" s="1"/>
      <c r="I3" s="1"/>
    </row>
    <row r="4" spans="1:9" ht="12.75">
      <c r="A4" s="1"/>
      <c r="B4" s="1"/>
      <c r="C4" s="95" t="s">
        <v>1</v>
      </c>
      <c r="D4" s="94"/>
      <c r="E4" s="94"/>
      <c r="F4" s="94"/>
      <c r="G4" s="1"/>
      <c r="H4" s="1"/>
      <c r="I4" s="1"/>
    </row>
    <row r="5" spans="1:9" ht="148.5">
      <c r="A5" s="2" t="s">
        <v>2</v>
      </c>
      <c r="B5" s="3" t="s">
        <v>3</v>
      </c>
      <c r="C5" s="3" t="s">
        <v>4</v>
      </c>
      <c r="D5" s="4" t="s">
        <v>5</v>
      </c>
      <c r="E5" s="3" t="s">
        <v>6</v>
      </c>
      <c r="F5" s="3" t="s">
        <v>7</v>
      </c>
      <c r="G5" s="5" t="s">
        <v>8</v>
      </c>
      <c r="H5" s="4" t="s">
        <v>9</v>
      </c>
      <c r="I5" s="1"/>
    </row>
    <row r="6" spans="1:9" ht="33">
      <c r="A6" s="2">
        <v>1</v>
      </c>
      <c r="B6" s="6" t="s">
        <v>10</v>
      </c>
      <c r="C6" s="7" t="s">
        <v>11</v>
      </c>
      <c r="D6" s="8">
        <v>125</v>
      </c>
      <c r="E6" s="9">
        <v>2025</v>
      </c>
      <c r="F6" s="10">
        <v>3000</v>
      </c>
      <c r="G6" s="11">
        <f>D6*F6</f>
        <v>375000</v>
      </c>
      <c r="H6" s="12">
        <f>SUM(G6:G8)</f>
        <v>1125000</v>
      </c>
      <c r="I6" s="1"/>
    </row>
    <row r="7" spans="1:9" ht="16.5">
      <c r="A7" s="13"/>
      <c r="B7" s="13"/>
      <c r="C7" s="14"/>
      <c r="D7" s="15"/>
      <c r="E7" s="9">
        <v>2026</v>
      </c>
      <c r="F7" s="10">
        <v>3000</v>
      </c>
      <c r="G7" s="11">
        <f>D6*F7</f>
        <v>375000</v>
      </c>
      <c r="H7" s="15"/>
      <c r="I7" s="1"/>
    </row>
    <row r="8" spans="1:9" ht="16.5">
      <c r="A8" s="13"/>
      <c r="B8" s="13"/>
      <c r="C8" s="14"/>
      <c r="D8" s="15"/>
      <c r="E8" s="9">
        <v>2027</v>
      </c>
      <c r="F8" s="10">
        <v>3000</v>
      </c>
      <c r="G8" s="11">
        <f>D6*F8</f>
        <v>375000</v>
      </c>
      <c r="H8" s="16"/>
      <c r="I8" s="1"/>
    </row>
    <row r="9" spans="1:9" ht="33">
      <c r="A9" s="2">
        <v>2</v>
      </c>
      <c r="B9" s="17" t="s">
        <v>12</v>
      </c>
      <c r="C9" s="18" t="s">
        <v>11</v>
      </c>
      <c r="D9" s="8">
        <v>130</v>
      </c>
      <c r="E9" s="9">
        <v>2025</v>
      </c>
      <c r="F9" s="10">
        <v>2000</v>
      </c>
      <c r="G9" s="11">
        <f>D9*F9</f>
        <v>260000</v>
      </c>
      <c r="H9" s="12">
        <f>G9+G10+G11</f>
        <v>780000</v>
      </c>
      <c r="I9" s="1"/>
    </row>
    <row r="10" spans="1:9" ht="16.5">
      <c r="A10" s="13"/>
      <c r="B10" s="19"/>
      <c r="C10" s="20"/>
      <c r="D10" s="15"/>
      <c r="E10" s="9">
        <v>2026</v>
      </c>
      <c r="F10" s="10">
        <v>2000</v>
      </c>
      <c r="G10" s="11">
        <f>D9*F10</f>
        <v>260000</v>
      </c>
      <c r="H10" s="15"/>
      <c r="I10" s="1"/>
    </row>
    <row r="11" spans="1:9" ht="16.5">
      <c r="A11" s="13"/>
      <c r="B11" s="19"/>
      <c r="C11" s="20"/>
      <c r="D11" s="15"/>
      <c r="E11" s="9">
        <v>2027</v>
      </c>
      <c r="F11" s="10">
        <v>2000</v>
      </c>
      <c r="G11" s="11">
        <f>D9*F11</f>
        <v>260000</v>
      </c>
      <c r="H11" s="16"/>
      <c r="I11" s="1"/>
    </row>
    <row r="12" spans="1:9" ht="33.75">
      <c r="A12" s="2">
        <v>3</v>
      </c>
      <c r="B12" s="21" t="s">
        <v>13</v>
      </c>
      <c r="C12" s="18" t="s">
        <v>11</v>
      </c>
      <c r="D12" s="8">
        <v>56</v>
      </c>
      <c r="E12" s="9">
        <v>2025</v>
      </c>
      <c r="F12" s="10">
        <v>1000</v>
      </c>
      <c r="G12" s="11">
        <f>F12*D12</f>
        <v>56000</v>
      </c>
      <c r="H12" s="12">
        <f>G12+G13+G14</f>
        <v>168000</v>
      </c>
      <c r="I12" s="1"/>
    </row>
    <row r="13" spans="1:9" ht="16.5">
      <c r="A13" s="13"/>
      <c r="B13" s="22"/>
      <c r="C13" s="20"/>
      <c r="D13" s="15"/>
      <c r="E13" s="9">
        <v>2026</v>
      </c>
      <c r="F13" s="10">
        <v>1000</v>
      </c>
      <c r="G13" s="11">
        <f>D12*F13</f>
        <v>56000</v>
      </c>
      <c r="H13" s="15"/>
      <c r="I13" s="1"/>
    </row>
    <row r="14" spans="1:9" ht="16.5">
      <c r="A14" s="13"/>
      <c r="B14" s="22"/>
      <c r="C14" s="20"/>
      <c r="D14" s="16"/>
      <c r="E14" s="9">
        <v>2027</v>
      </c>
      <c r="F14" s="10">
        <v>1000</v>
      </c>
      <c r="G14" s="11">
        <f>D12*F14</f>
        <v>56000</v>
      </c>
      <c r="H14" s="16"/>
      <c r="I14" s="1"/>
    </row>
    <row r="15" spans="1:9" ht="83.25">
      <c r="A15" s="23">
        <v>4</v>
      </c>
      <c r="B15" s="24" t="s">
        <v>14</v>
      </c>
      <c r="C15" s="25" t="s">
        <v>15</v>
      </c>
      <c r="D15" s="26">
        <v>75</v>
      </c>
      <c r="E15" s="9">
        <v>2025</v>
      </c>
      <c r="F15" s="10">
        <v>2000</v>
      </c>
      <c r="G15" s="11">
        <f>D15*F15</f>
        <v>150000</v>
      </c>
      <c r="H15" s="12">
        <f>G15+G16+G17</f>
        <v>450000</v>
      </c>
      <c r="I15" s="1"/>
    </row>
    <row r="16" spans="1:9" ht="16.5">
      <c r="A16" s="27"/>
      <c r="B16" s="14"/>
      <c r="C16" s="14"/>
      <c r="D16" s="15"/>
      <c r="E16" s="9">
        <v>2026</v>
      </c>
      <c r="F16" s="10">
        <v>2000</v>
      </c>
      <c r="G16" s="11">
        <f>D15*F16</f>
        <v>150000</v>
      </c>
      <c r="H16" s="15"/>
      <c r="I16" s="1"/>
    </row>
    <row r="17" spans="1:12" ht="16.5">
      <c r="A17" s="27"/>
      <c r="B17" s="14"/>
      <c r="C17" s="14"/>
      <c r="D17" s="15"/>
      <c r="E17" s="9">
        <v>2027</v>
      </c>
      <c r="F17" s="10">
        <v>2000</v>
      </c>
      <c r="G17" s="11">
        <f>D15*F17</f>
        <v>150000</v>
      </c>
      <c r="H17" s="16"/>
      <c r="I17" s="1"/>
    </row>
    <row r="18" spans="1:12" ht="66.75">
      <c r="A18" s="2">
        <v>5</v>
      </c>
      <c r="B18" s="21" t="s">
        <v>16</v>
      </c>
      <c r="C18" s="28" t="s">
        <v>15</v>
      </c>
      <c r="D18" s="29">
        <v>23</v>
      </c>
      <c r="E18" s="9">
        <v>2025</v>
      </c>
      <c r="F18" s="10">
        <v>7000</v>
      </c>
      <c r="G18" s="11">
        <f>F18*D18</f>
        <v>161000</v>
      </c>
      <c r="H18" s="12">
        <f>G18+G19+G20</f>
        <v>483000</v>
      </c>
      <c r="I18" s="1"/>
    </row>
    <row r="19" spans="1:12" ht="16.5">
      <c r="A19" s="13"/>
      <c r="B19" s="22"/>
      <c r="C19" s="22"/>
      <c r="D19" s="22"/>
      <c r="E19" s="9">
        <v>2026</v>
      </c>
      <c r="F19" s="10">
        <v>7000</v>
      </c>
      <c r="G19" s="11">
        <f>D18*F19</f>
        <v>161000</v>
      </c>
      <c r="H19" s="15"/>
      <c r="I19" s="1"/>
    </row>
    <row r="20" spans="1:12" ht="16.5">
      <c r="A20" s="13"/>
      <c r="B20" s="22"/>
      <c r="C20" s="22"/>
      <c r="D20" s="30"/>
      <c r="E20" s="9">
        <v>2027</v>
      </c>
      <c r="F20" s="10">
        <v>7000</v>
      </c>
      <c r="G20" s="11">
        <f>D18*F20</f>
        <v>161000</v>
      </c>
      <c r="H20" s="16"/>
      <c r="I20" s="1"/>
    </row>
    <row r="21" spans="1:12" ht="99.75">
      <c r="A21" s="2">
        <v>6</v>
      </c>
      <c r="B21" s="31" t="s">
        <v>17</v>
      </c>
      <c r="C21" s="32" t="s">
        <v>11</v>
      </c>
      <c r="D21" s="33">
        <v>11</v>
      </c>
      <c r="E21" s="9">
        <v>2025</v>
      </c>
      <c r="F21" s="10">
        <v>5000</v>
      </c>
      <c r="G21" s="11">
        <f>F21*D21</f>
        <v>55000</v>
      </c>
      <c r="H21" s="12">
        <f>G21++G22+G23</f>
        <v>165000</v>
      </c>
      <c r="I21" s="1"/>
    </row>
    <row r="22" spans="1:12" ht="16.5">
      <c r="A22" s="13"/>
      <c r="B22" s="20"/>
      <c r="C22" s="15"/>
      <c r="D22" s="34"/>
      <c r="E22" s="9">
        <v>2026</v>
      </c>
      <c r="F22" s="10">
        <v>5000</v>
      </c>
      <c r="G22" s="11">
        <f>D21*F22</f>
        <v>55000</v>
      </c>
      <c r="H22" s="15"/>
      <c r="I22" s="1"/>
    </row>
    <row r="23" spans="1:12" ht="16.5">
      <c r="A23" s="13"/>
      <c r="B23" s="20"/>
      <c r="C23" s="15"/>
      <c r="D23" s="34"/>
      <c r="E23" s="9">
        <v>2027</v>
      </c>
      <c r="F23" s="10">
        <v>5000</v>
      </c>
      <c r="G23" s="11">
        <f>D21*F23</f>
        <v>55000</v>
      </c>
      <c r="H23" s="16"/>
      <c r="I23" s="1"/>
    </row>
    <row r="24" spans="1:12" ht="50.25">
      <c r="A24" s="23">
        <v>7</v>
      </c>
      <c r="B24" s="24" t="s">
        <v>18</v>
      </c>
      <c r="C24" s="32" t="s">
        <v>19</v>
      </c>
      <c r="D24" s="9">
        <v>25</v>
      </c>
      <c r="E24" s="9">
        <v>2025</v>
      </c>
      <c r="F24" s="10">
        <v>2000</v>
      </c>
      <c r="G24" s="11">
        <f>F24*D24</f>
        <v>50000</v>
      </c>
      <c r="H24" s="12">
        <f>G24+G25+G26</f>
        <v>150000</v>
      </c>
      <c r="I24" s="1"/>
    </row>
    <row r="25" spans="1:12" ht="16.5">
      <c r="A25" s="27"/>
      <c r="B25" s="14"/>
      <c r="C25" s="15"/>
      <c r="D25" s="34"/>
      <c r="E25" s="9">
        <v>2026</v>
      </c>
      <c r="F25" s="10">
        <v>2000</v>
      </c>
      <c r="G25" s="11">
        <f>F25*D24</f>
        <v>50000</v>
      </c>
      <c r="H25" s="15"/>
      <c r="I25" s="1"/>
    </row>
    <row r="26" spans="1:12" ht="16.5">
      <c r="A26" s="35"/>
      <c r="B26" s="36"/>
      <c r="C26" s="16"/>
      <c r="D26" s="34"/>
      <c r="E26" s="9">
        <v>2027</v>
      </c>
      <c r="F26" s="10">
        <v>2000</v>
      </c>
      <c r="G26" s="11">
        <f>F26*D24</f>
        <v>50000</v>
      </c>
      <c r="H26" s="16"/>
      <c r="I26" s="1"/>
    </row>
    <row r="27" spans="1:12" ht="82.5">
      <c r="A27" s="27"/>
      <c r="B27" s="37" t="s">
        <v>20</v>
      </c>
      <c r="C27" s="25" t="s">
        <v>19</v>
      </c>
      <c r="D27" s="38">
        <v>58</v>
      </c>
      <c r="E27" s="39">
        <v>2025</v>
      </c>
      <c r="F27" s="40">
        <v>2000</v>
      </c>
      <c r="G27" s="41">
        <f>D27*F27</f>
        <v>116000</v>
      </c>
      <c r="H27" s="42">
        <f>G27+G28+G29</f>
        <v>348000</v>
      </c>
      <c r="I27" s="43"/>
      <c r="J27" s="44"/>
      <c r="K27" s="44"/>
      <c r="L27" s="44"/>
    </row>
    <row r="28" spans="1:12" ht="16.5">
      <c r="A28" s="27"/>
      <c r="B28" s="15"/>
      <c r="C28" s="14"/>
      <c r="D28" s="15"/>
      <c r="E28" s="9">
        <v>2026</v>
      </c>
      <c r="F28" s="10">
        <v>2000</v>
      </c>
      <c r="G28" s="11">
        <f>D27*F28</f>
        <v>116000</v>
      </c>
      <c r="H28" s="45"/>
      <c r="I28" s="1"/>
    </row>
    <row r="29" spans="1:12" ht="16.5">
      <c r="A29" s="27"/>
      <c r="B29" s="16"/>
      <c r="C29" s="36"/>
      <c r="D29" s="16"/>
      <c r="E29" s="9">
        <v>2027</v>
      </c>
      <c r="F29" s="10">
        <v>2000</v>
      </c>
      <c r="G29" s="11">
        <f>D27*F29</f>
        <v>116000</v>
      </c>
      <c r="H29" s="45"/>
      <c r="I29" s="1"/>
    </row>
    <row r="30" spans="1:12" ht="82.5">
      <c r="A30" s="46">
        <v>8</v>
      </c>
      <c r="B30" s="47" t="s">
        <v>21</v>
      </c>
      <c r="C30" s="48" t="s">
        <v>11</v>
      </c>
      <c r="D30" s="49">
        <v>1</v>
      </c>
      <c r="E30" s="9">
        <v>2025</v>
      </c>
      <c r="F30" s="50">
        <v>5000</v>
      </c>
      <c r="G30" s="51">
        <f>F30*D30</f>
        <v>5000</v>
      </c>
      <c r="H30" s="52">
        <f>G30+G31+G32</f>
        <v>15000</v>
      </c>
      <c r="I30" s="1"/>
    </row>
    <row r="31" spans="1:12" ht="16.5">
      <c r="A31" s="13"/>
      <c r="B31" s="15"/>
      <c r="C31" s="20"/>
      <c r="D31" s="15"/>
      <c r="E31" s="9">
        <v>2026</v>
      </c>
      <c r="F31" s="50">
        <v>5000</v>
      </c>
      <c r="G31" s="51">
        <f>F31*D30</f>
        <v>5000</v>
      </c>
      <c r="H31" s="15"/>
      <c r="I31" s="1"/>
    </row>
    <row r="32" spans="1:12" ht="16.5">
      <c r="A32" s="53"/>
      <c r="B32" s="16"/>
      <c r="C32" s="20"/>
      <c r="D32" s="16"/>
      <c r="E32" s="9">
        <v>2027</v>
      </c>
      <c r="F32" s="50">
        <v>5000</v>
      </c>
      <c r="G32" s="51">
        <f>D30*F32</f>
        <v>5000</v>
      </c>
      <c r="H32" s="15"/>
      <c r="I32" s="1"/>
    </row>
    <row r="33" spans="1:11" ht="83.25">
      <c r="A33" s="46">
        <v>9</v>
      </c>
      <c r="B33" s="37" t="s">
        <v>22</v>
      </c>
      <c r="C33" s="32" t="s">
        <v>11</v>
      </c>
      <c r="D33" s="50">
        <v>1</v>
      </c>
      <c r="E33" s="9">
        <v>2025</v>
      </c>
      <c r="F33" s="54">
        <v>9000</v>
      </c>
      <c r="G33" s="51">
        <f>D33*F33</f>
        <v>9000</v>
      </c>
      <c r="H33" s="52">
        <f>G33+G34+G35</f>
        <v>27000</v>
      </c>
      <c r="I33" s="1"/>
      <c r="K33" s="55"/>
    </row>
    <row r="34" spans="1:11" ht="16.5">
      <c r="A34" s="13"/>
      <c r="B34" s="15"/>
      <c r="C34" s="15"/>
      <c r="D34" s="56"/>
      <c r="E34" s="9">
        <v>2026</v>
      </c>
      <c r="F34" s="50">
        <v>9000</v>
      </c>
      <c r="G34" s="51">
        <f>F34*D33</f>
        <v>9000</v>
      </c>
      <c r="H34" s="15"/>
      <c r="I34" s="1"/>
    </row>
    <row r="35" spans="1:11" ht="16.5">
      <c r="A35" s="53"/>
      <c r="B35" s="16"/>
      <c r="C35" s="16"/>
      <c r="D35" s="56"/>
      <c r="E35" s="9">
        <v>2027</v>
      </c>
      <c r="F35" s="50">
        <v>9000</v>
      </c>
      <c r="G35" s="51">
        <f>F35*D33</f>
        <v>9000</v>
      </c>
      <c r="H35" s="16"/>
      <c r="I35" s="1"/>
    </row>
    <row r="36" spans="1:11" ht="116.25">
      <c r="A36" s="46">
        <v>10</v>
      </c>
      <c r="B36" s="37" t="s">
        <v>23</v>
      </c>
      <c r="C36" s="32" t="s">
        <v>24</v>
      </c>
      <c r="D36" s="57">
        <v>1</v>
      </c>
      <c r="E36" s="9">
        <v>2025</v>
      </c>
      <c r="F36" s="50">
        <v>10000</v>
      </c>
      <c r="G36" s="50">
        <f>D36*F36</f>
        <v>10000</v>
      </c>
      <c r="H36" s="52">
        <f>G36+G37+G38</f>
        <v>30000</v>
      </c>
      <c r="I36" s="1"/>
    </row>
    <row r="37" spans="1:11" ht="16.5">
      <c r="A37" s="13"/>
      <c r="B37" s="15"/>
      <c r="C37" s="15"/>
      <c r="D37" s="15"/>
      <c r="E37" s="9">
        <v>2026</v>
      </c>
      <c r="F37" s="50">
        <v>10000</v>
      </c>
      <c r="G37" s="50">
        <f>F37*D36</f>
        <v>10000</v>
      </c>
      <c r="H37" s="15"/>
      <c r="I37" s="1"/>
    </row>
    <row r="38" spans="1:11" ht="16.5">
      <c r="A38" s="13"/>
      <c r="B38" s="15"/>
      <c r="C38" s="16"/>
      <c r="D38" s="16"/>
      <c r="E38" s="9">
        <v>2027</v>
      </c>
      <c r="F38" s="50">
        <v>10000</v>
      </c>
      <c r="G38" s="50">
        <f>F38*D36</f>
        <v>10000</v>
      </c>
      <c r="H38" s="16"/>
      <c r="I38" s="1"/>
    </row>
    <row r="39" spans="1:11" ht="149.25">
      <c r="A39" s="46">
        <v>11</v>
      </c>
      <c r="B39" s="37" t="s">
        <v>25</v>
      </c>
      <c r="C39" s="32" t="s">
        <v>19</v>
      </c>
      <c r="D39" s="50">
        <v>30</v>
      </c>
      <c r="E39" s="9">
        <v>2025</v>
      </c>
      <c r="F39" s="50">
        <v>4500</v>
      </c>
      <c r="G39" s="50">
        <f>F39*D39</f>
        <v>135000</v>
      </c>
      <c r="H39" s="52">
        <f>G39+G40+G41</f>
        <v>405000</v>
      </c>
      <c r="I39" s="1"/>
    </row>
    <row r="40" spans="1:11" ht="16.5">
      <c r="A40" s="13"/>
      <c r="B40" s="15"/>
      <c r="C40" s="15"/>
      <c r="D40" s="56"/>
      <c r="E40" s="9">
        <v>2026</v>
      </c>
      <c r="F40" s="50">
        <v>4500</v>
      </c>
      <c r="G40" s="50">
        <f>F40*D39</f>
        <v>135000</v>
      </c>
      <c r="H40" s="15"/>
      <c r="I40" s="1"/>
    </row>
    <row r="41" spans="1:11" ht="16.5">
      <c r="A41" s="53"/>
      <c r="B41" s="16"/>
      <c r="C41" s="16"/>
      <c r="D41" s="56"/>
      <c r="E41" s="9">
        <v>2027</v>
      </c>
      <c r="F41" s="50">
        <v>4500</v>
      </c>
      <c r="G41" s="50">
        <f>F41*D39</f>
        <v>135000</v>
      </c>
      <c r="H41" s="16"/>
      <c r="I41" s="1"/>
    </row>
    <row r="42" spans="1:11" ht="99">
      <c r="A42" s="58">
        <v>12</v>
      </c>
      <c r="B42" s="37" t="s">
        <v>26</v>
      </c>
      <c r="C42" s="32" t="s">
        <v>19</v>
      </c>
      <c r="D42" s="57">
        <v>10</v>
      </c>
      <c r="E42" s="9">
        <v>2025</v>
      </c>
      <c r="F42" s="50">
        <v>25000</v>
      </c>
      <c r="G42" s="50">
        <f>F42*D42</f>
        <v>250000</v>
      </c>
      <c r="H42" s="59">
        <f>G42+G43+G44</f>
        <v>750000</v>
      </c>
      <c r="I42" s="1"/>
    </row>
    <row r="43" spans="1:11" ht="16.5">
      <c r="A43" s="13"/>
      <c r="B43" s="15"/>
      <c r="C43" s="15"/>
      <c r="D43" s="15"/>
      <c r="E43" s="9">
        <v>2026</v>
      </c>
      <c r="F43" s="50">
        <v>25000</v>
      </c>
      <c r="G43" s="50">
        <f>F43*D42</f>
        <v>250000</v>
      </c>
      <c r="H43" s="15"/>
      <c r="I43" s="1"/>
    </row>
    <row r="44" spans="1:11" ht="16.5">
      <c r="A44" s="53"/>
      <c r="B44" s="16"/>
      <c r="C44" s="16"/>
      <c r="D44" s="16"/>
      <c r="E44" s="9">
        <v>2027</v>
      </c>
      <c r="F44" s="50">
        <v>25000</v>
      </c>
      <c r="G44" s="50">
        <f>F44*D42</f>
        <v>250000</v>
      </c>
      <c r="H44" s="16"/>
      <c r="I44" s="1"/>
    </row>
    <row r="45" spans="1:11" ht="99">
      <c r="A45" s="46">
        <v>13</v>
      </c>
      <c r="B45" s="37" t="s">
        <v>27</v>
      </c>
      <c r="C45" s="32" t="s">
        <v>19</v>
      </c>
      <c r="D45" s="57">
        <v>34</v>
      </c>
      <c r="E45" s="9">
        <v>2025</v>
      </c>
      <c r="F45" s="50">
        <v>60000</v>
      </c>
      <c r="G45" s="57">
        <f>F45*D45</f>
        <v>2040000</v>
      </c>
      <c r="H45" s="59">
        <f>G45+G46+G47</f>
        <v>6120000</v>
      </c>
      <c r="I45" s="60"/>
    </row>
    <row r="46" spans="1:11" ht="16.5">
      <c r="A46" s="13"/>
      <c r="B46" s="15"/>
      <c r="C46" s="15"/>
      <c r="D46" s="15"/>
      <c r="E46" s="9">
        <v>2026</v>
      </c>
      <c r="F46" s="50">
        <v>60000</v>
      </c>
      <c r="G46" s="49">
        <f>F46*D45</f>
        <v>2040000</v>
      </c>
      <c r="H46" s="15"/>
      <c r="I46" s="1"/>
    </row>
    <row r="47" spans="1:11" ht="16.5">
      <c r="A47" s="53"/>
      <c r="B47" s="16"/>
      <c r="C47" s="16"/>
      <c r="D47" s="16"/>
      <c r="E47" s="9">
        <v>2027</v>
      </c>
      <c r="F47" s="50">
        <v>60000</v>
      </c>
      <c r="G47" s="61">
        <f>F47*D45</f>
        <v>2040000</v>
      </c>
      <c r="H47" s="16"/>
      <c r="I47" s="1"/>
    </row>
    <row r="48" spans="1:11" ht="132">
      <c r="A48" s="46">
        <v>14</v>
      </c>
      <c r="B48" s="37" t="s">
        <v>28</v>
      </c>
      <c r="C48" s="32" t="s">
        <v>19</v>
      </c>
      <c r="D48" s="57">
        <v>5</v>
      </c>
      <c r="E48" s="9">
        <v>2025</v>
      </c>
      <c r="F48" s="50">
        <v>10000</v>
      </c>
      <c r="G48" s="50">
        <f>F48*D48</f>
        <v>50000</v>
      </c>
      <c r="H48" s="59">
        <f>G48+G49+G50</f>
        <v>150000</v>
      </c>
      <c r="I48" s="1"/>
    </row>
    <row r="49" spans="1:9" ht="16.5">
      <c r="A49" s="13"/>
      <c r="B49" s="15"/>
      <c r="C49" s="15"/>
      <c r="D49" s="15"/>
      <c r="E49" s="9">
        <v>2026</v>
      </c>
      <c r="F49" s="50">
        <v>10000</v>
      </c>
      <c r="G49" s="50">
        <f>F49*D48</f>
        <v>50000</v>
      </c>
      <c r="H49" s="15"/>
      <c r="I49" s="1"/>
    </row>
    <row r="50" spans="1:9" ht="16.5">
      <c r="A50" s="53"/>
      <c r="B50" s="15"/>
      <c r="C50" s="16"/>
      <c r="D50" s="16"/>
      <c r="E50" s="9">
        <v>2027</v>
      </c>
      <c r="F50" s="50">
        <v>10000</v>
      </c>
      <c r="G50" s="50">
        <f>F50*D48</f>
        <v>50000</v>
      </c>
      <c r="H50" s="16"/>
      <c r="I50" s="1"/>
    </row>
    <row r="51" spans="1:9" ht="99">
      <c r="A51" s="46">
        <v>15</v>
      </c>
      <c r="B51" s="37" t="s">
        <v>29</v>
      </c>
      <c r="C51" s="32" t="s">
        <v>30</v>
      </c>
      <c r="D51" s="57">
        <v>35</v>
      </c>
      <c r="E51" s="9">
        <v>2025</v>
      </c>
      <c r="F51" s="50">
        <v>30000</v>
      </c>
      <c r="G51" s="50">
        <f>F51*D51</f>
        <v>1050000</v>
      </c>
      <c r="H51" s="59">
        <f>G51+G52+G53</f>
        <v>3150000</v>
      </c>
      <c r="I51" s="1"/>
    </row>
    <row r="52" spans="1:9" ht="16.5">
      <c r="A52" s="13"/>
      <c r="B52" s="15"/>
      <c r="C52" s="15"/>
      <c r="D52" s="15"/>
      <c r="E52" s="9">
        <v>2026</v>
      </c>
      <c r="F52" s="50">
        <v>30000</v>
      </c>
      <c r="G52" s="50">
        <f>F52*D51</f>
        <v>1050000</v>
      </c>
      <c r="H52" s="15"/>
      <c r="I52" s="1"/>
    </row>
    <row r="53" spans="1:9" ht="16.5">
      <c r="A53" s="53"/>
      <c r="B53" s="16"/>
      <c r="C53" s="16"/>
      <c r="D53" s="16"/>
      <c r="E53" s="9">
        <v>2027</v>
      </c>
      <c r="F53" s="50">
        <v>30000</v>
      </c>
      <c r="G53" s="50">
        <f>F53*D51</f>
        <v>1050000</v>
      </c>
      <c r="H53" s="16"/>
      <c r="I53" s="1"/>
    </row>
    <row r="54" spans="1:9" ht="49.5">
      <c r="A54" s="46">
        <v>16</v>
      </c>
      <c r="B54" s="37" t="s">
        <v>31</v>
      </c>
      <c r="C54" s="32" t="s">
        <v>32</v>
      </c>
      <c r="D54" s="57">
        <v>1</v>
      </c>
      <c r="E54" s="9">
        <v>2025</v>
      </c>
      <c r="F54" s="50">
        <v>12000</v>
      </c>
      <c r="G54" s="50">
        <f>F54*D54</f>
        <v>12000</v>
      </c>
      <c r="H54" s="59">
        <f>G54+G55+G56</f>
        <v>36000</v>
      </c>
      <c r="I54" s="1"/>
    </row>
    <row r="55" spans="1:9" ht="16.5">
      <c r="A55" s="13"/>
      <c r="B55" s="15"/>
      <c r="C55" s="15"/>
      <c r="D55" s="15"/>
      <c r="E55" s="9">
        <v>2026</v>
      </c>
      <c r="F55" s="50">
        <v>12000</v>
      </c>
      <c r="G55" s="50">
        <f>F55*D54</f>
        <v>12000</v>
      </c>
      <c r="H55" s="15"/>
      <c r="I55" s="1"/>
    </row>
    <row r="56" spans="1:9" ht="16.5">
      <c r="A56" s="53"/>
      <c r="B56" s="16"/>
      <c r="C56" s="16"/>
      <c r="D56" s="15"/>
      <c r="E56" s="9">
        <v>2027</v>
      </c>
      <c r="F56" s="50">
        <v>12000</v>
      </c>
      <c r="G56" s="50">
        <f>F56*D54</f>
        <v>12000</v>
      </c>
      <c r="H56" s="16"/>
      <c r="I56" s="1"/>
    </row>
    <row r="57" spans="1:9" ht="181.5">
      <c r="A57" s="46">
        <v>17</v>
      </c>
      <c r="B57" s="37" t="s">
        <v>33</v>
      </c>
      <c r="C57" s="25" t="s">
        <v>11</v>
      </c>
      <c r="D57" s="57">
        <v>5</v>
      </c>
      <c r="E57" s="9">
        <v>2025</v>
      </c>
      <c r="F57" s="50">
        <v>15000</v>
      </c>
      <c r="G57" s="50">
        <f>F57*D57</f>
        <v>75000</v>
      </c>
      <c r="H57" s="59">
        <f>G57+G58+G59</f>
        <v>225000</v>
      </c>
      <c r="I57" s="1"/>
    </row>
    <row r="58" spans="1:9" ht="16.5">
      <c r="A58" s="13"/>
      <c r="B58" s="15"/>
      <c r="C58" s="14"/>
      <c r="D58" s="15"/>
      <c r="E58" s="9">
        <v>2026</v>
      </c>
      <c r="F58" s="50">
        <v>15000</v>
      </c>
      <c r="G58" s="50">
        <f>F58*D57</f>
        <v>75000</v>
      </c>
      <c r="H58" s="15"/>
      <c r="I58" s="1"/>
    </row>
    <row r="59" spans="1:9" ht="16.5">
      <c r="A59" s="53"/>
      <c r="B59" s="16"/>
      <c r="C59" s="36"/>
      <c r="D59" s="15"/>
      <c r="E59" s="9">
        <v>2027</v>
      </c>
      <c r="F59" s="50">
        <v>15000</v>
      </c>
      <c r="G59" s="50">
        <f>F59*D57</f>
        <v>75000</v>
      </c>
      <c r="H59" s="16"/>
      <c r="I59" s="1"/>
    </row>
    <row r="60" spans="1:9" ht="198">
      <c r="A60" s="46">
        <v>18</v>
      </c>
      <c r="B60" s="37" t="s">
        <v>34</v>
      </c>
      <c r="C60" s="25" t="s">
        <v>11</v>
      </c>
      <c r="D60" s="57">
        <v>40</v>
      </c>
      <c r="E60" s="9">
        <v>2025</v>
      </c>
      <c r="F60" s="50">
        <v>10000</v>
      </c>
      <c r="G60" s="50">
        <f>F60*D60</f>
        <v>400000</v>
      </c>
      <c r="H60" s="59">
        <f>G60+G61+G62</f>
        <v>1200000</v>
      </c>
      <c r="I60" s="1"/>
    </row>
    <row r="61" spans="1:9" ht="16.5">
      <c r="A61" s="13"/>
      <c r="B61" s="15"/>
      <c r="C61" s="14"/>
      <c r="D61" s="15"/>
      <c r="E61" s="9">
        <v>2026</v>
      </c>
      <c r="F61" s="50">
        <v>10000</v>
      </c>
      <c r="G61" s="50">
        <f>F61*D60</f>
        <v>400000</v>
      </c>
      <c r="H61" s="15"/>
      <c r="I61" s="1"/>
    </row>
    <row r="62" spans="1:9" ht="16.5">
      <c r="A62" s="53"/>
      <c r="B62" s="16"/>
      <c r="C62" s="36"/>
      <c r="D62" s="16"/>
      <c r="E62" s="9">
        <v>2027</v>
      </c>
      <c r="F62" s="50">
        <v>10000</v>
      </c>
      <c r="G62" s="50">
        <f>F62*D60</f>
        <v>400000</v>
      </c>
      <c r="H62" s="16"/>
      <c r="I62" s="1"/>
    </row>
    <row r="63" spans="1:9" ht="198">
      <c r="A63" s="46">
        <v>19</v>
      </c>
      <c r="B63" s="37" t="s">
        <v>35</v>
      </c>
      <c r="C63" s="32" t="s">
        <v>11</v>
      </c>
      <c r="D63" s="49">
        <v>30</v>
      </c>
      <c r="E63" s="9">
        <v>2025</v>
      </c>
      <c r="F63" s="50">
        <v>3000</v>
      </c>
      <c r="G63" s="50">
        <f t="shared" ref="G63:G72" si="0">F63*D63</f>
        <v>90000</v>
      </c>
      <c r="H63" s="59">
        <f>G63+G64+G65</f>
        <v>270000</v>
      </c>
      <c r="I63" s="60"/>
    </row>
    <row r="64" spans="1:9" ht="16.5">
      <c r="A64" s="13"/>
      <c r="B64" s="15"/>
      <c r="C64" s="15"/>
      <c r="D64" s="50">
        <v>30</v>
      </c>
      <c r="E64" s="9">
        <v>2026</v>
      </c>
      <c r="F64" s="50">
        <v>3000</v>
      </c>
      <c r="G64" s="50">
        <f t="shared" si="0"/>
        <v>90000</v>
      </c>
      <c r="H64" s="15"/>
      <c r="I64" s="1"/>
    </row>
    <row r="65" spans="1:9" ht="16.5">
      <c r="A65" s="13"/>
      <c r="B65" s="15"/>
      <c r="C65" s="15"/>
      <c r="D65" s="49">
        <v>30</v>
      </c>
      <c r="E65" s="9">
        <v>2027</v>
      </c>
      <c r="F65" s="50">
        <v>3000</v>
      </c>
      <c r="G65" s="50">
        <f t="shared" si="0"/>
        <v>90000</v>
      </c>
      <c r="H65" s="16"/>
      <c r="I65" s="1"/>
    </row>
    <row r="66" spans="1:9" ht="330">
      <c r="A66" s="62">
        <v>20</v>
      </c>
      <c r="B66" s="63" t="s">
        <v>36</v>
      </c>
      <c r="C66" s="64"/>
      <c r="D66" s="65">
        <v>3</v>
      </c>
      <c r="E66" s="9">
        <v>2025</v>
      </c>
      <c r="F66" s="50">
        <v>3000</v>
      </c>
      <c r="G66" s="50">
        <f t="shared" si="0"/>
        <v>9000</v>
      </c>
      <c r="H66" s="59">
        <f>G66+G67+G68</f>
        <v>27000</v>
      </c>
      <c r="I66" s="1"/>
    </row>
    <row r="67" spans="1:9" ht="16.5">
      <c r="A67" s="27"/>
      <c r="B67" s="66"/>
      <c r="C67" s="15"/>
      <c r="D67" s="67">
        <v>3</v>
      </c>
      <c r="E67" s="9">
        <v>2026</v>
      </c>
      <c r="F67" s="50">
        <v>3000</v>
      </c>
      <c r="G67" s="50">
        <f t="shared" si="0"/>
        <v>9000</v>
      </c>
      <c r="H67" s="15"/>
      <c r="I67" s="1"/>
    </row>
    <row r="68" spans="1:9" ht="16.5">
      <c r="A68" s="35"/>
      <c r="B68" s="36"/>
      <c r="C68" s="16"/>
      <c r="D68" s="67">
        <v>3</v>
      </c>
      <c r="E68" s="9">
        <v>2027</v>
      </c>
      <c r="F68" s="50">
        <v>3000</v>
      </c>
      <c r="G68" s="50">
        <f t="shared" si="0"/>
        <v>9000</v>
      </c>
      <c r="H68" s="16"/>
      <c r="I68" s="1"/>
    </row>
    <row r="69" spans="1:9" ht="66">
      <c r="A69" s="58">
        <v>21</v>
      </c>
      <c r="B69" s="68" t="s">
        <v>37</v>
      </c>
      <c r="C69" s="69" t="s">
        <v>24</v>
      </c>
      <c r="D69" s="57">
        <v>40</v>
      </c>
      <c r="E69" s="9">
        <v>2025</v>
      </c>
      <c r="F69" s="50">
        <v>1000</v>
      </c>
      <c r="G69" s="50">
        <f t="shared" si="0"/>
        <v>40000</v>
      </c>
      <c r="H69" s="59">
        <f>G69+G70+G71</f>
        <v>120000</v>
      </c>
      <c r="I69" s="1"/>
    </row>
    <row r="70" spans="1:9" ht="16.5">
      <c r="A70" s="13"/>
      <c r="B70" s="15"/>
      <c r="C70" s="15"/>
      <c r="D70" s="50">
        <v>40</v>
      </c>
      <c r="E70" s="9">
        <v>2026</v>
      </c>
      <c r="F70" s="50">
        <v>1000</v>
      </c>
      <c r="G70" s="50">
        <f t="shared" si="0"/>
        <v>40000</v>
      </c>
      <c r="H70" s="15"/>
      <c r="I70" s="1"/>
    </row>
    <row r="71" spans="1:9" ht="16.5">
      <c r="A71" s="53"/>
      <c r="B71" s="15"/>
      <c r="C71" s="16"/>
      <c r="D71" s="50">
        <v>40</v>
      </c>
      <c r="E71" s="9">
        <v>2027</v>
      </c>
      <c r="F71" s="50">
        <v>1000</v>
      </c>
      <c r="G71" s="50">
        <f t="shared" si="0"/>
        <v>40000</v>
      </c>
      <c r="H71" s="16"/>
      <c r="I71" s="1"/>
    </row>
    <row r="72" spans="1:9" ht="49.5">
      <c r="A72" s="46">
        <v>22</v>
      </c>
      <c r="B72" s="70" t="s">
        <v>38</v>
      </c>
      <c r="C72" s="32" t="s">
        <v>19</v>
      </c>
      <c r="D72" s="57">
        <v>6</v>
      </c>
      <c r="E72" s="9">
        <v>2025</v>
      </c>
      <c r="F72" s="50">
        <v>10000</v>
      </c>
      <c r="G72" s="50">
        <f t="shared" si="0"/>
        <v>60000</v>
      </c>
      <c r="H72" s="59">
        <f>G72+G73+G74</f>
        <v>180000</v>
      </c>
      <c r="I72" s="1"/>
    </row>
    <row r="73" spans="1:9" ht="16.5">
      <c r="A73" s="13"/>
      <c r="B73" s="15"/>
      <c r="C73" s="15"/>
      <c r="D73" s="15"/>
      <c r="E73" s="9">
        <v>2026</v>
      </c>
      <c r="F73" s="50">
        <v>10000</v>
      </c>
      <c r="G73" s="50">
        <f>F73*D72</f>
        <v>60000</v>
      </c>
      <c r="H73" s="15"/>
      <c r="I73" s="1"/>
    </row>
    <row r="74" spans="1:9" ht="16.5">
      <c r="A74" s="53"/>
      <c r="B74" s="16"/>
      <c r="C74" s="16"/>
      <c r="D74" s="16"/>
      <c r="E74" s="9">
        <v>2027</v>
      </c>
      <c r="F74" s="50">
        <v>10000</v>
      </c>
      <c r="G74" s="50">
        <f>F74*D72</f>
        <v>60000</v>
      </c>
      <c r="H74" s="16"/>
      <c r="I74" s="1"/>
    </row>
    <row r="75" spans="1:9" ht="82.5">
      <c r="A75" s="46">
        <v>23</v>
      </c>
      <c r="B75" s="37" t="s">
        <v>39</v>
      </c>
      <c r="C75" s="32" t="s">
        <v>11</v>
      </c>
      <c r="D75" s="57">
        <v>20</v>
      </c>
      <c r="E75" s="9">
        <v>2025</v>
      </c>
      <c r="F75" s="50">
        <v>17000</v>
      </c>
      <c r="G75" s="50">
        <f>F75*D75</f>
        <v>340000</v>
      </c>
      <c r="H75" s="59">
        <f>G75+G76+G77</f>
        <v>1020000</v>
      </c>
      <c r="I75" s="1"/>
    </row>
    <row r="76" spans="1:9" ht="16.5">
      <c r="A76" s="13"/>
      <c r="B76" s="15"/>
      <c r="C76" s="15"/>
      <c r="D76" s="15"/>
      <c r="E76" s="9">
        <v>2026</v>
      </c>
      <c r="F76" s="50">
        <v>17000</v>
      </c>
      <c r="G76" s="50">
        <f>F76*D75</f>
        <v>340000</v>
      </c>
      <c r="H76" s="15"/>
      <c r="I76" s="1"/>
    </row>
    <row r="77" spans="1:9" ht="16.5">
      <c r="A77" s="53"/>
      <c r="B77" s="16"/>
      <c r="C77" s="16"/>
      <c r="D77" s="16"/>
      <c r="E77" s="9">
        <v>2027</v>
      </c>
      <c r="F77" s="50">
        <v>17000</v>
      </c>
      <c r="G77" s="50">
        <f>F77*D75</f>
        <v>340000</v>
      </c>
      <c r="H77" s="16"/>
      <c r="I77" s="1"/>
    </row>
    <row r="78" spans="1:9" ht="99">
      <c r="A78" s="46">
        <v>24</v>
      </c>
      <c r="B78" s="37" t="s">
        <v>40</v>
      </c>
      <c r="C78" s="32" t="s">
        <v>19</v>
      </c>
      <c r="D78" s="50">
        <v>5</v>
      </c>
      <c r="E78" s="9">
        <v>2025</v>
      </c>
      <c r="F78" s="50">
        <v>5000</v>
      </c>
      <c r="G78" s="50">
        <f t="shared" ref="G78:G87" si="1">F78*D78</f>
        <v>25000</v>
      </c>
      <c r="H78" s="59">
        <f>G78+G79+G80</f>
        <v>75000</v>
      </c>
      <c r="I78" s="1"/>
    </row>
    <row r="79" spans="1:9" ht="16.5">
      <c r="A79" s="13"/>
      <c r="B79" s="15"/>
      <c r="C79" s="15"/>
      <c r="D79" s="50">
        <v>5</v>
      </c>
      <c r="E79" s="9">
        <v>2026</v>
      </c>
      <c r="F79" s="50">
        <v>5000</v>
      </c>
      <c r="G79" s="50">
        <f t="shared" si="1"/>
        <v>25000</v>
      </c>
      <c r="H79" s="15"/>
      <c r="I79" s="1"/>
    </row>
    <row r="80" spans="1:9" ht="16.5">
      <c r="A80" s="53"/>
      <c r="B80" s="15"/>
      <c r="C80" s="16"/>
      <c r="D80" s="50">
        <v>5</v>
      </c>
      <c r="E80" s="9">
        <v>2027</v>
      </c>
      <c r="F80" s="50">
        <v>5000</v>
      </c>
      <c r="G80" s="50">
        <f t="shared" si="1"/>
        <v>25000</v>
      </c>
      <c r="H80" s="16"/>
      <c r="I80" s="1"/>
    </row>
    <row r="81" spans="1:10" ht="49.5">
      <c r="A81" s="62">
        <v>25</v>
      </c>
      <c r="B81" s="37" t="s">
        <v>41</v>
      </c>
      <c r="C81" s="28" t="s">
        <v>19</v>
      </c>
      <c r="D81" s="57">
        <v>10</v>
      </c>
      <c r="E81" s="9">
        <v>2025</v>
      </c>
      <c r="F81" s="50">
        <v>5000</v>
      </c>
      <c r="G81" s="50">
        <f t="shared" si="1"/>
        <v>50000</v>
      </c>
      <c r="H81" s="59">
        <f>G81+G82+G83</f>
        <v>150000</v>
      </c>
      <c r="I81" s="1"/>
    </row>
    <row r="82" spans="1:10" ht="16.5">
      <c r="A82" s="27"/>
      <c r="B82" s="15"/>
      <c r="C82" s="22"/>
      <c r="D82" s="50">
        <v>10</v>
      </c>
      <c r="E82" s="9">
        <v>2026</v>
      </c>
      <c r="F82" s="50">
        <v>5000</v>
      </c>
      <c r="G82" s="50">
        <f t="shared" si="1"/>
        <v>50000</v>
      </c>
      <c r="H82" s="15"/>
      <c r="I82" s="1"/>
    </row>
    <row r="83" spans="1:10" ht="16.5">
      <c r="A83" s="35"/>
      <c r="B83" s="16"/>
      <c r="C83" s="30"/>
      <c r="D83" s="50">
        <v>10</v>
      </c>
      <c r="E83" s="9">
        <v>2027</v>
      </c>
      <c r="F83" s="50">
        <v>5000</v>
      </c>
      <c r="G83" s="50">
        <f t="shared" si="1"/>
        <v>50000</v>
      </c>
      <c r="H83" s="16"/>
      <c r="I83" s="1"/>
    </row>
    <row r="84" spans="1:10" ht="82.5">
      <c r="A84" s="46">
        <v>26</v>
      </c>
      <c r="B84" s="37" t="s">
        <v>42</v>
      </c>
      <c r="C84" s="32" t="s">
        <v>19</v>
      </c>
      <c r="D84" s="50">
        <v>5</v>
      </c>
      <c r="E84" s="9">
        <v>2025</v>
      </c>
      <c r="F84" s="50">
        <v>17000</v>
      </c>
      <c r="G84" s="50">
        <f t="shared" si="1"/>
        <v>85000</v>
      </c>
      <c r="H84" s="59">
        <f>G84+G85+G86</f>
        <v>255000</v>
      </c>
      <c r="I84" s="1"/>
    </row>
    <row r="85" spans="1:10" ht="16.5">
      <c r="A85" s="13"/>
      <c r="B85" s="15"/>
      <c r="C85" s="15"/>
      <c r="D85" s="50">
        <v>5</v>
      </c>
      <c r="E85" s="9">
        <v>2026</v>
      </c>
      <c r="F85" s="50">
        <v>17000</v>
      </c>
      <c r="G85" s="50">
        <f t="shared" si="1"/>
        <v>85000</v>
      </c>
      <c r="H85" s="15"/>
      <c r="I85" s="1"/>
    </row>
    <row r="86" spans="1:10" ht="16.5">
      <c r="A86" s="53"/>
      <c r="B86" s="16"/>
      <c r="C86" s="16"/>
      <c r="D86" s="50">
        <v>5</v>
      </c>
      <c r="E86" s="9">
        <v>2027</v>
      </c>
      <c r="F86" s="50">
        <v>17000</v>
      </c>
      <c r="G86" s="50">
        <f t="shared" si="1"/>
        <v>85000</v>
      </c>
      <c r="H86" s="16"/>
      <c r="I86" s="1"/>
    </row>
    <row r="87" spans="1:10" ht="247.5">
      <c r="A87" s="46">
        <v>27</v>
      </c>
      <c r="B87" s="37" t="s">
        <v>43</v>
      </c>
      <c r="C87" s="57" t="s">
        <v>19</v>
      </c>
      <c r="D87" s="57">
        <v>6</v>
      </c>
      <c r="E87" s="9">
        <v>2025</v>
      </c>
      <c r="F87" s="50">
        <v>15000</v>
      </c>
      <c r="G87" s="50">
        <f t="shared" si="1"/>
        <v>90000</v>
      </c>
      <c r="H87" s="59">
        <f>G87+G88+G89</f>
        <v>270000</v>
      </c>
      <c r="I87" s="1"/>
    </row>
    <row r="88" spans="1:10" ht="16.5">
      <c r="A88" s="13"/>
      <c r="B88" s="15"/>
      <c r="C88" s="15"/>
      <c r="D88" s="15"/>
      <c r="E88" s="9">
        <v>2026</v>
      </c>
      <c r="F88" s="50">
        <v>15000</v>
      </c>
      <c r="G88" s="50">
        <f>F87*D87</f>
        <v>90000</v>
      </c>
      <c r="H88" s="15"/>
      <c r="I88" s="1"/>
    </row>
    <row r="89" spans="1:10" ht="16.5">
      <c r="A89" s="71"/>
      <c r="B89" s="22"/>
      <c r="C89" s="15"/>
      <c r="D89" s="15"/>
      <c r="E89" s="9">
        <v>2027</v>
      </c>
      <c r="F89" s="50">
        <v>15000</v>
      </c>
      <c r="G89" s="50">
        <f>F89*D87</f>
        <v>90000</v>
      </c>
      <c r="H89" s="15"/>
      <c r="I89" s="1"/>
    </row>
    <row r="90" spans="1:10" ht="49.5">
      <c r="A90" s="58">
        <v>28</v>
      </c>
      <c r="B90" s="72" t="s">
        <v>44</v>
      </c>
      <c r="C90" s="25" t="s">
        <v>19</v>
      </c>
      <c r="D90" s="45"/>
      <c r="E90" s="9">
        <v>2025</v>
      </c>
      <c r="F90" s="50">
        <v>5000</v>
      </c>
      <c r="G90" s="51">
        <f>D91*F90</f>
        <v>100000</v>
      </c>
      <c r="H90" s="59">
        <f>G90+G91+G92+G93+G94+G95+G96+G97+G98</f>
        <v>1575000</v>
      </c>
      <c r="I90" s="1"/>
    </row>
    <row r="91" spans="1:10" ht="16.5">
      <c r="A91" s="13"/>
      <c r="B91" s="73" t="s">
        <v>45</v>
      </c>
      <c r="C91" s="14"/>
      <c r="D91" s="49">
        <v>20</v>
      </c>
      <c r="E91" s="9">
        <v>2026</v>
      </c>
      <c r="F91" s="50">
        <v>5000</v>
      </c>
      <c r="G91" s="51">
        <f>F91*D91</f>
        <v>100000</v>
      </c>
      <c r="H91" s="15"/>
      <c r="I91" s="1"/>
      <c r="J91" s="74"/>
    </row>
    <row r="92" spans="1:10" ht="16.5">
      <c r="A92" s="13"/>
      <c r="B92" s="20"/>
      <c r="C92" s="14"/>
      <c r="D92" s="15"/>
      <c r="E92" s="9">
        <v>2027</v>
      </c>
      <c r="F92" s="50">
        <v>5000</v>
      </c>
      <c r="G92" s="51">
        <f>D91*F92</f>
        <v>100000</v>
      </c>
      <c r="H92" s="15"/>
      <c r="I92" s="1"/>
    </row>
    <row r="93" spans="1:10" ht="16.5">
      <c r="A93" s="13"/>
      <c r="B93" s="20"/>
      <c r="C93" s="14"/>
      <c r="D93" s="15"/>
      <c r="E93" s="9">
        <v>2025</v>
      </c>
      <c r="F93" s="50">
        <v>7000</v>
      </c>
      <c r="G93" s="51">
        <f>D94*F93</f>
        <v>175000</v>
      </c>
      <c r="H93" s="15"/>
      <c r="I93" s="1"/>
    </row>
    <row r="94" spans="1:10" ht="16.5">
      <c r="A94" s="13"/>
      <c r="B94" s="75" t="s">
        <v>46</v>
      </c>
      <c r="C94" s="76"/>
      <c r="D94" s="77">
        <v>25</v>
      </c>
      <c r="E94" s="9">
        <v>2026</v>
      </c>
      <c r="F94" s="50">
        <v>7000</v>
      </c>
      <c r="G94" s="51">
        <f>D94*F94</f>
        <v>175000</v>
      </c>
      <c r="H94" s="15"/>
      <c r="I94" s="78"/>
      <c r="J94" s="79"/>
    </row>
    <row r="95" spans="1:10" ht="16.5">
      <c r="A95" s="13"/>
      <c r="B95" s="20"/>
      <c r="C95" s="14"/>
      <c r="D95" s="15"/>
      <c r="E95" s="9">
        <v>2027</v>
      </c>
      <c r="F95" s="50">
        <v>7000</v>
      </c>
      <c r="G95" s="51">
        <f>D94*F95</f>
        <v>175000</v>
      </c>
      <c r="H95" s="15"/>
      <c r="I95" s="1"/>
    </row>
    <row r="96" spans="1:10" ht="16.5">
      <c r="A96" s="13"/>
      <c r="B96" s="80" t="s">
        <v>47</v>
      </c>
      <c r="C96" s="14"/>
      <c r="D96" s="49">
        <v>25</v>
      </c>
      <c r="E96" s="9">
        <v>2025</v>
      </c>
      <c r="F96" s="50">
        <v>10000</v>
      </c>
      <c r="G96" s="51">
        <f>F96*D96</f>
        <v>250000</v>
      </c>
      <c r="H96" s="15"/>
      <c r="I96" s="1"/>
    </row>
    <row r="97" spans="1:9" ht="16.5">
      <c r="A97" s="13"/>
      <c r="B97" s="20"/>
      <c r="C97" s="14"/>
      <c r="D97" s="15"/>
      <c r="E97" s="9">
        <v>2026</v>
      </c>
      <c r="F97" s="50">
        <v>10000</v>
      </c>
      <c r="G97" s="51">
        <f>F97*D96</f>
        <v>250000</v>
      </c>
      <c r="H97" s="15"/>
      <c r="I97" s="1"/>
    </row>
    <row r="98" spans="1:9" ht="16.5">
      <c r="A98" s="53"/>
      <c r="B98" s="81"/>
      <c r="C98" s="36"/>
      <c r="D98" s="16"/>
      <c r="E98" s="9">
        <v>2027</v>
      </c>
      <c r="F98" s="50">
        <v>10000</v>
      </c>
      <c r="G98" s="51">
        <f>F98*D96</f>
        <v>250000</v>
      </c>
      <c r="H98" s="16"/>
      <c r="I98" s="1"/>
    </row>
    <row r="99" spans="1:9" ht="66">
      <c r="A99" s="58">
        <v>29</v>
      </c>
      <c r="B99" s="82" t="s">
        <v>48</v>
      </c>
      <c r="C99" s="49" t="s">
        <v>19</v>
      </c>
      <c r="D99" s="61">
        <v>5</v>
      </c>
      <c r="E99" s="9">
        <v>2025</v>
      </c>
      <c r="F99" s="50">
        <v>6000</v>
      </c>
      <c r="G99" s="50">
        <f>F99*D99</f>
        <v>30000</v>
      </c>
      <c r="H99" s="83">
        <f>F99+F100+F101</f>
        <v>18000</v>
      </c>
      <c r="I99" s="1"/>
    </row>
    <row r="100" spans="1:9" ht="16.5">
      <c r="A100" s="13"/>
      <c r="B100" s="20"/>
      <c r="C100" s="15"/>
      <c r="D100" s="50">
        <v>5</v>
      </c>
      <c r="E100" s="9">
        <v>2026</v>
      </c>
      <c r="F100" s="50">
        <v>6000</v>
      </c>
      <c r="G100" s="50">
        <v>30000</v>
      </c>
      <c r="H100" s="15"/>
      <c r="I100" s="1"/>
    </row>
    <row r="101" spans="1:9" ht="16.5">
      <c r="A101" s="13"/>
      <c r="B101" s="20"/>
      <c r="C101" s="16"/>
      <c r="D101" s="50">
        <v>5</v>
      </c>
      <c r="E101" s="28">
        <v>2027</v>
      </c>
      <c r="F101" s="57">
        <v>6000</v>
      </c>
      <c r="G101" s="57">
        <v>30000</v>
      </c>
      <c r="H101" s="15"/>
      <c r="I101" s="1"/>
    </row>
    <row r="102" spans="1:9" ht="66">
      <c r="A102" s="46">
        <v>30</v>
      </c>
      <c r="B102" s="37" t="s">
        <v>49</v>
      </c>
      <c r="C102" s="25" t="s">
        <v>19</v>
      </c>
      <c r="D102" s="84">
        <v>1125</v>
      </c>
      <c r="E102" s="10">
        <v>2025</v>
      </c>
      <c r="F102" s="50">
        <v>1200</v>
      </c>
      <c r="G102" s="50">
        <f>F102*D102</f>
        <v>1350000</v>
      </c>
      <c r="H102" s="85">
        <f>G102+G103+G104</f>
        <v>4050000</v>
      </c>
      <c r="I102" s="1"/>
    </row>
    <row r="103" spans="1:9" ht="16.5">
      <c r="A103" s="13"/>
      <c r="B103" s="15"/>
      <c r="C103" s="14"/>
      <c r="D103" s="14"/>
      <c r="E103" s="10">
        <v>2026</v>
      </c>
      <c r="F103" s="50">
        <v>1200</v>
      </c>
      <c r="G103" s="50">
        <f>F103*D102</f>
        <v>1350000</v>
      </c>
      <c r="H103" s="22"/>
      <c r="I103" s="1"/>
    </row>
    <row r="104" spans="1:9" ht="16.5">
      <c r="A104" s="13"/>
      <c r="B104" s="15"/>
      <c r="C104" s="14"/>
      <c r="D104" s="14"/>
      <c r="E104" s="10">
        <v>2027</v>
      </c>
      <c r="F104" s="50">
        <v>1200</v>
      </c>
      <c r="G104" s="50">
        <f>F104*D102</f>
        <v>1350000</v>
      </c>
      <c r="H104" s="22"/>
      <c r="I104" s="1"/>
    </row>
    <row r="105" spans="1:9" ht="49.5">
      <c r="A105" s="46">
        <v>31</v>
      </c>
      <c r="B105" s="17" t="s">
        <v>50</v>
      </c>
      <c r="C105" s="65" t="s">
        <v>19</v>
      </c>
      <c r="D105" s="65">
        <v>9</v>
      </c>
      <c r="E105" s="9">
        <v>2025</v>
      </c>
      <c r="F105" s="50">
        <v>1000</v>
      </c>
      <c r="G105" s="50">
        <f>F105*D105</f>
        <v>9000</v>
      </c>
      <c r="H105" s="59">
        <f>G105++G106+G107</f>
        <v>27000</v>
      </c>
      <c r="I105" s="1"/>
    </row>
    <row r="106" spans="1:9" ht="16.5">
      <c r="A106" s="13"/>
      <c r="B106" s="19"/>
      <c r="C106" s="22"/>
      <c r="D106" s="22"/>
      <c r="E106" s="10">
        <v>2026</v>
      </c>
      <c r="F106" s="50">
        <v>1000</v>
      </c>
      <c r="G106" s="50">
        <v>9000</v>
      </c>
      <c r="H106" s="15"/>
      <c r="I106" s="1"/>
    </row>
    <row r="107" spans="1:9" ht="16.5">
      <c r="A107" s="13"/>
      <c r="B107" s="19"/>
      <c r="C107" s="22"/>
      <c r="D107" s="22"/>
      <c r="E107" s="32">
        <v>2027</v>
      </c>
      <c r="F107" s="57">
        <v>1000</v>
      </c>
      <c r="G107" s="57">
        <v>9000</v>
      </c>
      <c r="H107" s="15"/>
      <c r="I107" s="1"/>
    </row>
    <row r="108" spans="1:9" ht="49.5">
      <c r="A108" s="46">
        <v>32</v>
      </c>
      <c r="B108" s="86" t="s">
        <v>51</v>
      </c>
      <c r="C108" s="57" t="s">
        <v>19</v>
      </c>
      <c r="D108" s="57">
        <v>180</v>
      </c>
      <c r="E108" s="9">
        <v>2025</v>
      </c>
      <c r="F108" s="57">
        <v>1000</v>
      </c>
      <c r="G108" s="84">
        <f>F108*D108</f>
        <v>180000</v>
      </c>
      <c r="H108" s="83">
        <f>G108+G109+G110</f>
        <v>540000</v>
      </c>
      <c r="I108" s="1"/>
    </row>
    <row r="109" spans="1:9" ht="16.5">
      <c r="A109" s="13"/>
      <c r="B109" s="87"/>
      <c r="C109" s="15"/>
      <c r="D109" s="15"/>
      <c r="E109" s="10">
        <v>2026</v>
      </c>
      <c r="F109" s="57">
        <v>1000</v>
      </c>
      <c r="G109" s="84">
        <f>F109*D108</f>
        <v>180000</v>
      </c>
      <c r="H109" s="15"/>
      <c r="I109" s="1"/>
    </row>
    <row r="110" spans="1:9" ht="16.5">
      <c r="A110" s="53"/>
      <c r="B110" s="88"/>
      <c r="C110" s="16"/>
      <c r="D110" s="16"/>
      <c r="E110" s="32">
        <v>2027</v>
      </c>
      <c r="F110" s="57">
        <v>1000</v>
      </c>
      <c r="G110" s="84">
        <f>F110*D108</f>
        <v>180000</v>
      </c>
      <c r="H110" s="15"/>
      <c r="I110" s="1"/>
    </row>
    <row r="111" spans="1:9" ht="16.5">
      <c r="A111" s="89"/>
      <c r="B111" s="90" t="s">
        <v>52</v>
      </c>
      <c r="C111" s="14"/>
      <c r="D111" s="91"/>
      <c r="E111" s="10">
        <v>2025</v>
      </c>
      <c r="F111" s="56"/>
      <c r="G111" s="92">
        <f>G6+G9+G12+G15+G18+G21+G24+G27++G30+G33+G36+G39+G42+G45+G48+G51+G54+G57+G60+G63+G66+G69+G72+G75+G78+G81+G84+G87+G90+G93+G96+G99+G102+G105+G108</f>
        <v>8142000</v>
      </c>
      <c r="H111" s="45"/>
      <c r="I111" s="1"/>
    </row>
    <row r="112" spans="1:9" ht="16.5">
      <c r="A112" s="27"/>
      <c r="B112" s="14"/>
      <c r="C112" s="14"/>
      <c r="D112" s="20"/>
      <c r="E112" s="10">
        <v>2026</v>
      </c>
      <c r="F112" s="56"/>
      <c r="G112" s="92">
        <f>G103+G100+G97+G94+G91+G88+G85+G82+G79+G76+G73+G70+G67+G64+G61+G58+G55+G52+G49+G46+G43+G40+G37+G34+G31+G28+G25+G22+G19+G16+G13+G10+G7+G109+G106</f>
        <v>8142000</v>
      </c>
      <c r="H112" s="83">
        <f>G111+G112+G113</f>
        <v>24426000</v>
      </c>
      <c r="I112" s="1"/>
    </row>
    <row r="113" spans="1:9" ht="16.5">
      <c r="A113" s="35"/>
      <c r="B113" s="36"/>
      <c r="C113" s="36"/>
      <c r="D113" s="81"/>
      <c r="E113" s="10">
        <v>2027</v>
      </c>
      <c r="F113" s="56"/>
      <c r="G113" s="92">
        <f>G104+G101+G98+G95+G92+G89+G86+G83+G80+G77+G74+G71+G68+G65+G62+G59+G56+G53+G50+G47+G44+G41+G38+G35+G32+G29+G26+G23+G20+G17+G14+G11+G8+G107+G110</f>
        <v>8142000</v>
      </c>
      <c r="H113" s="16"/>
      <c r="I113" s="1"/>
    </row>
    <row r="114" spans="1:9" ht="12.75">
      <c r="A114" s="1"/>
      <c r="B114" s="20"/>
      <c r="C114" s="20"/>
      <c r="D114" s="20"/>
      <c r="E114" s="20"/>
      <c r="F114" s="20"/>
      <c r="G114" s="20"/>
      <c r="H114" s="20"/>
      <c r="I114" s="1"/>
    </row>
    <row r="115" spans="1:9" ht="18.75">
      <c r="A115" s="1"/>
      <c r="B115" s="96" t="s">
        <v>53</v>
      </c>
      <c r="C115" s="94"/>
      <c r="D115" s="20"/>
      <c r="E115" s="20"/>
      <c r="F115" s="97" t="s">
        <v>54</v>
      </c>
      <c r="G115" s="94"/>
      <c r="H115" s="94"/>
      <c r="I115" s="20"/>
    </row>
    <row r="116" spans="1:9" ht="12.75">
      <c r="A116" s="1"/>
      <c r="B116" s="1"/>
      <c r="C116" s="1"/>
      <c r="D116" s="1"/>
      <c r="E116" s="1"/>
      <c r="F116" s="1"/>
      <c r="G116" s="1"/>
      <c r="H116" s="1"/>
      <c r="I116" s="1"/>
    </row>
  </sheetData>
  <mergeCells count="4">
    <mergeCell ref="F1:H2"/>
    <mergeCell ref="C4:F4"/>
    <mergeCell ref="B115:C115"/>
    <mergeCell ref="F115:H115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Кляпка</dc:creator>
  <cp:lastModifiedBy>Марина Кляпка</cp:lastModifiedBy>
  <dcterms:created xsi:type="dcterms:W3CDTF">2025-09-03T11:39:01Z</dcterms:created>
  <dcterms:modified xsi:type="dcterms:W3CDTF">2025-09-03T11:39:01Z</dcterms:modified>
</cp:coreProperties>
</file>