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пит.15.47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H21" i="3" l="1"/>
  <c r="F16" i="3" l="1"/>
  <c r="F15" i="3"/>
  <c r="F12" i="3"/>
  <c r="F9" i="3"/>
  <c r="I39" i="3" l="1"/>
  <c r="H39" i="3"/>
  <c r="G39" i="3"/>
  <c r="F38" i="3"/>
  <c r="F39" i="3" s="1"/>
  <c r="I36" i="3"/>
  <c r="H36" i="3"/>
  <c r="G36" i="3"/>
  <c r="F35" i="3"/>
  <c r="F36" i="3" s="1"/>
  <c r="H33" i="3"/>
  <c r="G33" i="3"/>
  <c r="F29" i="3"/>
  <c r="F28" i="3"/>
  <c r="F27" i="3"/>
  <c r="F26" i="3"/>
  <c r="F25" i="3"/>
  <c r="F24" i="3"/>
  <c r="F23" i="3"/>
  <c r="I14" i="3"/>
  <c r="F14" i="3" s="1"/>
  <c r="I13" i="3"/>
  <c r="G13" i="3"/>
  <c r="I10" i="3"/>
  <c r="F7" i="3"/>
  <c r="E7" i="3"/>
  <c r="H40" i="3" l="1"/>
  <c r="G21" i="3"/>
  <c r="G40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<sst xmlns="http://schemas.openxmlformats.org/spreadsheetml/2006/main" count="306" uniqueCount="48">
  <si>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</si>
  <si>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</si>
  <si>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</si>
  <si>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</si>
  <si>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</si>
  <si>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</si>
  <si>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</si>
  <si>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</si>
  <si>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</si>
  <si>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</si>
  <si>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</si>
  <si>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</si>
  <si>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</si>
  <si>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</si>
  <si>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</si>
  <si>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</si>
  <si>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</si>
  <si>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</si>
  <si>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</si>
  <si>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</si>
  <si>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</si>
  <si>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</si>
  <si>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</si>
  <si>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</si>
  <si>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</si>
  <si>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</si>
  <si>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</si>
  <si>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</si>
  <si>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</si>
  <si>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</si>
  <si>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</si>
  <si>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</si>
  <si>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</si>
  <si>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</si>
  <si>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</si>
  <si>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</si>
  <si>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</si>
  <si>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</si>
  <si>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</si>
  <si>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</si>
  <si>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</si>
  <si>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</si>
  <si>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</si>
  <si>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</si>
  <si>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</si>
  <si>
    <t>рішення сесії від __.12.2025 №79/_______</t>
  </si>
  <si>
    <t>Капітальний ремонт дороги з прокладанням газопроводу для газифікації обслуговуючих кооперативів «Рябинки» та «Рябинки 2» за адресою: Київська область, Фастівський район, Боярська міська територіальна громада за межами с.Малютянка</t>
  </si>
  <si>
    <t>виконання будівельно-монтажних робіт, технічний та авторський нагляд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</si>
</sst>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6"/>
  <sheetViews>
    <sheetView tabSelected="1" view="pageBreakPreview" zoomScale="80" zoomScaleNormal="80" workbookViewId="0">
      <pane ySplit="5" topLeftCell="A6" activePane="bottomLeft" state="frozen"/>
      <selection pane="bottomLeft" activeCell="F41" sqref="F41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13.5" customHeight="1" x14ac:dyDescent="0.2">
      <c r="G2" s="7" t="s">
        <v>45</v>
      </c>
    </row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50" t="s">
        <v>27</v>
      </c>
      <c r="B22" s="50"/>
      <c r="C22" s="50"/>
      <c r="D22" s="50"/>
      <c r="E22" s="50"/>
      <c r="F22" s="50"/>
      <c r="G22" s="50"/>
      <c r="H22" s="50"/>
      <c r="I22" s="50"/>
      <c r="J22" s="35"/>
    </row>
    <row r="23" spans="1:10" s="1" customFormat="1" ht="77.25" customHeight="1" x14ac:dyDescent="0.2">
      <c r="A23" s="13" t="s">
        <v>13</v>
      </c>
      <c r="B23" s="14" t="s">
        <v>14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14</v>
      </c>
      <c r="C24" s="19" t="s">
        <v>15</v>
      </c>
      <c r="D24" s="17" t="s">
        <v>18</v>
      </c>
      <c r="E24" s="16"/>
      <c r="F24" s="16">
        <f t="shared" ref="F24:F29" si="1">G24+H24+I24</f>
        <v>21746.546999999999</v>
      </c>
      <c r="G24" s="16"/>
      <c r="H24" s="16"/>
      <c r="I24" s="16">
        <v>21746.546999999999</v>
      </c>
      <c r="J24" s="36"/>
    </row>
    <row r="25" spans="1:10" s="1" customFormat="1" ht="77.25" customHeight="1" x14ac:dyDescent="0.2">
      <c r="A25" s="13" t="s">
        <v>19</v>
      </c>
      <c r="B25" s="14" t="s">
        <v>14</v>
      </c>
      <c r="C25" s="14" t="s">
        <v>15</v>
      </c>
      <c r="D25" s="15" t="s">
        <v>18</v>
      </c>
      <c r="E25" s="16"/>
      <c r="F25" s="16">
        <f t="shared" si="1"/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14</v>
      </c>
      <c r="C26" s="14" t="s">
        <v>15</v>
      </c>
      <c r="D26" s="15" t="s">
        <v>18</v>
      </c>
      <c r="E26" s="16">
        <v>0</v>
      </c>
      <c r="F26" s="16">
        <f t="shared" si="1"/>
        <v>845.51189999999997</v>
      </c>
      <c r="G26" s="16">
        <v>0</v>
      </c>
      <c r="H26" s="16"/>
      <c r="I26" s="16">
        <f>77.5119+768</f>
        <v>845.51189999999997</v>
      </c>
      <c r="J26" s="35"/>
    </row>
    <row r="27" spans="1:10" s="1" customFormat="1" ht="77.25" customHeight="1" x14ac:dyDescent="0.2">
      <c r="A27" s="13" t="s">
        <v>21</v>
      </c>
      <c r="B27" s="14" t="s">
        <v>14</v>
      </c>
      <c r="C27" s="14" t="s">
        <v>15</v>
      </c>
      <c r="D27" s="15" t="s">
        <v>18</v>
      </c>
      <c r="E27" s="16">
        <v>100</v>
      </c>
      <c r="F27" s="16">
        <f t="shared" si="1"/>
        <v>50000</v>
      </c>
      <c r="G27" s="16">
        <v>25000</v>
      </c>
      <c r="H27" s="16"/>
      <c r="I27" s="16">
        <v>25000</v>
      </c>
      <c r="J27" s="35"/>
    </row>
    <row r="28" spans="1:10" s="1" customFormat="1" ht="77.25" customHeight="1" x14ac:dyDescent="0.2">
      <c r="A28" s="14" t="s">
        <v>22</v>
      </c>
      <c r="B28" s="14" t="s">
        <v>14</v>
      </c>
      <c r="C28" s="14" t="s">
        <v>15</v>
      </c>
      <c r="D28" s="17" t="s">
        <v>18</v>
      </c>
      <c r="E28" s="18"/>
      <c r="F28" s="16">
        <f t="shared" si="1"/>
        <v>4300</v>
      </c>
      <c r="G28" s="18">
        <v>0</v>
      </c>
      <c r="H28" s="18"/>
      <c r="I28" s="18">
        <v>4300</v>
      </c>
      <c r="J28" s="35"/>
    </row>
    <row r="29" spans="1:10" s="1" customFormat="1" ht="67.5" customHeight="1" x14ac:dyDescent="0.2">
      <c r="A29" s="19" t="s">
        <v>28</v>
      </c>
      <c r="B29" s="14" t="s">
        <v>14</v>
      </c>
      <c r="C29" s="14" t="s">
        <v>15</v>
      </c>
      <c r="D29" s="17" t="s">
        <v>18</v>
      </c>
      <c r="E29" s="16"/>
      <c r="F29" s="16">
        <f t="shared" si="1"/>
        <v>10100</v>
      </c>
      <c r="G29" s="16">
        <v>0</v>
      </c>
      <c r="H29" s="16"/>
      <c r="I29" s="16">
        <v>10100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55</v>
      </c>
      <c r="G31" s="16"/>
      <c r="H31" s="16"/>
      <c r="I31" s="16">
        <v>55</v>
      </c>
      <c r="J31" s="35"/>
    </row>
    <row r="32" spans="1:10" s="1" customFormat="1" ht="67.5" customHeight="1" x14ac:dyDescent="0.2">
      <c r="A32" s="19" t="s">
        <v>46</v>
      </c>
      <c r="B32" s="14" t="s">
        <v>47</v>
      </c>
      <c r="C32" s="14" t="s">
        <v>15</v>
      </c>
      <c r="D32" s="17" t="s">
        <v>18</v>
      </c>
      <c r="E32" s="16"/>
      <c r="F32" s="16">
        <v>2000</v>
      </c>
      <c r="G32" s="16"/>
      <c r="H32" s="16"/>
      <c r="I32" s="16">
        <v>2000</v>
      </c>
      <c r="J32" s="35"/>
    </row>
    <row r="33" spans="1:10" s="1" customFormat="1" ht="36" customHeight="1" x14ac:dyDescent="0.2">
      <c r="A33" s="22" t="s">
        <v>26</v>
      </c>
      <c r="B33" s="22"/>
      <c r="C33" s="22"/>
      <c r="D33" s="23"/>
      <c r="E33" s="24"/>
      <c r="F33" s="24">
        <v>237747.05900000001</v>
      </c>
      <c r="G33" s="24">
        <f>SUM(G23:G29)</f>
        <v>139000</v>
      </c>
      <c r="H33" s="24">
        <f>SUM(H23:H29)</f>
        <v>0</v>
      </c>
      <c r="I33" s="24">
        <v>98747.058999999994</v>
      </c>
      <c r="J33" s="35"/>
    </row>
    <row r="34" spans="1:10" s="1" customFormat="1" ht="28.5" customHeight="1" x14ac:dyDescent="0.2">
      <c r="A34" s="52" t="s">
        <v>29</v>
      </c>
      <c r="B34" s="53"/>
      <c r="C34" s="53"/>
      <c r="D34" s="53"/>
      <c r="E34" s="53"/>
      <c r="F34" s="53"/>
      <c r="G34" s="53"/>
      <c r="H34" s="53"/>
      <c r="I34" s="54"/>
      <c r="J34" s="35"/>
    </row>
    <row r="35" spans="1:10" s="1" customFormat="1" ht="77.25" customHeight="1" x14ac:dyDescent="0.2">
      <c r="A35" s="13" t="s">
        <v>13</v>
      </c>
      <c r="B35" s="14" t="s">
        <v>14</v>
      </c>
      <c r="C35" s="14" t="s">
        <v>15</v>
      </c>
      <c r="D35" s="15" t="s">
        <v>16</v>
      </c>
      <c r="E35" s="16"/>
      <c r="F35" s="16">
        <f>G35+H35+I35</f>
        <v>95000</v>
      </c>
      <c r="G35" s="16">
        <v>76000</v>
      </c>
      <c r="H35" s="16"/>
      <c r="I35" s="16">
        <v>19000</v>
      </c>
      <c r="J35" s="35"/>
    </row>
    <row r="36" spans="1:10" s="1" customFormat="1" ht="36" customHeight="1" x14ac:dyDescent="0.2">
      <c r="A36" s="22" t="s">
        <v>26</v>
      </c>
      <c r="B36" s="22"/>
      <c r="C36" s="22"/>
      <c r="D36" s="23"/>
      <c r="E36" s="24"/>
      <c r="F36" s="24">
        <f>SUM(F35:F35)</f>
        <v>95000</v>
      </c>
      <c r="G36" s="24">
        <f>SUM(G35:G35)</f>
        <v>76000</v>
      </c>
      <c r="H36" s="24">
        <f>SUM(H35:H35)</f>
        <v>0</v>
      </c>
      <c r="I36" s="24">
        <f>SUM(I35:I35)</f>
        <v>19000</v>
      </c>
      <c r="J36" s="35"/>
    </row>
    <row r="37" spans="1:10" s="1" customFormat="1" ht="28.5" customHeight="1" x14ac:dyDescent="0.2">
      <c r="A37" s="52" t="s">
        <v>30</v>
      </c>
      <c r="B37" s="53"/>
      <c r="C37" s="53"/>
      <c r="D37" s="53"/>
      <c r="E37" s="53"/>
      <c r="F37" s="53"/>
      <c r="G37" s="53"/>
      <c r="H37" s="53"/>
      <c r="I37" s="54"/>
      <c r="J37" s="35"/>
    </row>
    <row r="38" spans="1:10" s="1" customFormat="1" ht="77.25" customHeight="1" x14ac:dyDescent="0.2">
      <c r="A38" s="13" t="s">
        <v>13</v>
      </c>
      <c r="B38" s="14" t="s">
        <v>14</v>
      </c>
      <c r="C38" s="14" t="s">
        <v>15</v>
      </c>
      <c r="D38" s="15" t="s">
        <v>16</v>
      </c>
      <c r="E38" s="16"/>
      <c r="F38" s="16">
        <f>G38+H38+I38</f>
        <v>95000</v>
      </c>
      <c r="G38" s="16">
        <v>76000</v>
      </c>
      <c r="H38" s="16"/>
      <c r="I38" s="16">
        <v>19000</v>
      </c>
      <c r="J38" s="35"/>
    </row>
    <row r="39" spans="1:10" s="3" customFormat="1" ht="29.25" customHeight="1" x14ac:dyDescent="0.2">
      <c r="A39" s="43" t="s">
        <v>26</v>
      </c>
      <c r="B39" s="43"/>
      <c r="C39" s="43"/>
      <c r="D39" s="42"/>
      <c r="E39" s="12"/>
      <c r="F39" s="21">
        <f>SUM(F38:F38)</f>
        <v>95000</v>
      </c>
      <c r="G39" s="21">
        <f>SUM(G38:G38)</f>
        <v>76000</v>
      </c>
      <c r="H39" s="21">
        <f>SUM(H38:H38)</f>
        <v>0</v>
      </c>
      <c r="I39" s="21">
        <f>SUM(I38:I38)</f>
        <v>19000</v>
      </c>
      <c r="J39" s="37"/>
    </row>
    <row r="40" spans="1:10" s="3" customFormat="1" ht="30" customHeight="1" x14ac:dyDescent="0.2">
      <c r="A40" s="43" t="s">
        <v>31</v>
      </c>
      <c r="B40" s="43"/>
      <c r="C40" s="43"/>
      <c r="D40" s="42"/>
      <c r="E40" s="12"/>
      <c r="F40" s="21">
        <v>657470.08299999998</v>
      </c>
      <c r="G40" s="21">
        <f>G21+G33+G36+G39</f>
        <v>374905.61599999998</v>
      </c>
      <c r="H40" s="21">
        <f>H21+H33+H36+H39</f>
        <v>28951.955000000002</v>
      </c>
      <c r="I40" s="21">
        <v>253612.51199999999</v>
      </c>
      <c r="J40" s="37"/>
    </row>
    <row r="41" spans="1:10" s="1" customFormat="1" ht="36.75" customHeight="1" x14ac:dyDescent="0.25">
      <c r="A41" s="25" t="s">
        <v>43</v>
      </c>
      <c r="B41" s="25"/>
      <c r="C41" s="56" t="s">
        <v>44</v>
      </c>
      <c r="D41" s="56"/>
      <c r="E41" s="27"/>
      <c r="F41" s="27"/>
      <c r="G41" s="27"/>
      <c r="H41" s="27"/>
      <c r="I41" s="38"/>
      <c r="J41" s="39"/>
    </row>
    <row r="42" spans="1:10" s="1" customFormat="1" ht="15.75" customHeight="1" x14ac:dyDescent="0.2">
      <c r="A42" s="28"/>
      <c r="B42" s="29"/>
      <c r="C42" s="29"/>
      <c r="D42" s="29"/>
      <c r="E42" s="30"/>
      <c r="F42" s="55"/>
      <c r="G42" s="55"/>
      <c r="H42" s="55"/>
      <c r="I42" s="30"/>
      <c r="J42" s="39"/>
    </row>
    <row r="43" spans="1:10" s="4" customFormat="1" ht="23.25" customHeight="1" x14ac:dyDescent="0.2">
      <c r="A43" s="31"/>
      <c r="E43" s="32"/>
      <c r="F43" s="32"/>
      <c r="G43" s="32"/>
      <c r="H43" s="32"/>
      <c r="I43" s="30"/>
      <c r="J43" s="29"/>
    </row>
    <row r="44" spans="1:10" s="4" customFormat="1" ht="15" x14ac:dyDescent="0.2">
      <c r="A44" s="31"/>
      <c r="E44" s="32"/>
      <c r="F44" s="32"/>
      <c r="G44" s="32"/>
      <c r="H44" s="32"/>
      <c r="I44" s="30"/>
      <c r="J44" s="29"/>
    </row>
    <row r="45" spans="1:10" s="4" customFormat="1" ht="15" x14ac:dyDescent="0.2">
      <c r="A45" s="31"/>
      <c r="E45" s="32"/>
      <c r="F45" s="32"/>
      <c r="G45" s="32"/>
      <c r="H45" s="32"/>
      <c r="I45" s="30"/>
      <c r="J45" s="29"/>
    </row>
    <row r="46" spans="1:10" s="4" customFormat="1" ht="15" x14ac:dyDescent="0.2">
      <c r="A46" s="5"/>
      <c r="B46" s="6"/>
      <c r="C46" s="6"/>
      <c r="D46" s="6"/>
      <c r="E46" s="7"/>
      <c r="F46" s="7"/>
      <c r="G46" s="7"/>
      <c r="H46" s="7"/>
      <c r="I46" s="8"/>
      <c r="J46" s="29"/>
    </row>
  </sheetData>
  <mergeCells count="41">
    <mergeCell ref="A22:I22"/>
    <mergeCell ref="A34:I34"/>
    <mergeCell ref="A37:I37"/>
    <mergeCell ref="F42:H42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1:D41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6" t="s">
        <v>0</v>
      </c>
      <c r="H1" s="46"/>
      <c r="I1" s="46"/>
    </row>
    <row r="2" spans="1:230" ht="9.75" customHeight="1" x14ac:dyDescent="0.2"/>
    <row r="3" spans="1:230" ht="21.7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3"/>
      <c r="K3" s="33"/>
      <c r="L3" s="33"/>
      <c r="M3" s="33"/>
      <c r="N3" s="3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</row>
    <row r="4" spans="1:230" s="1" customFormat="1" ht="34.5" customHeight="1" x14ac:dyDescent="0.2">
      <c r="A4" s="49" t="s">
        <v>2</v>
      </c>
      <c r="B4" s="50" t="s">
        <v>3</v>
      </c>
      <c r="C4" s="49" t="s">
        <v>4</v>
      </c>
      <c r="D4" s="50" t="s">
        <v>5</v>
      </c>
      <c r="E4" s="51" t="s">
        <v>6</v>
      </c>
      <c r="F4" s="51" t="s">
        <v>7</v>
      </c>
      <c r="G4" s="51"/>
      <c r="H4" s="51"/>
      <c r="I4" s="5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49"/>
      <c r="B5" s="50"/>
      <c r="C5" s="49"/>
      <c r="D5" s="50"/>
      <c r="E5" s="51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50" t="s">
        <v>27</v>
      </c>
      <c r="B16" s="50"/>
      <c r="C16" s="50"/>
      <c r="D16" s="50"/>
      <c r="E16" s="50"/>
      <c r="F16" s="50"/>
      <c r="G16" s="50"/>
      <c r="H16" s="50"/>
      <c r="I16" s="50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52" t="s">
        <v>29</v>
      </c>
      <c r="B25" s="53"/>
      <c r="C25" s="53"/>
      <c r="D25" s="53"/>
      <c r="E25" s="53"/>
      <c r="F25" s="53"/>
      <c r="G25" s="53"/>
      <c r="H25" s="53"/>
      <c r="I25" s="54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2" t="s">
        <v>30</v>
      </c>
      <c r="B28" s="53"/>
      <c r="C28" s="53"/>
      <c r="D28" s="53"/>
      <c r="E28" s="53"/>
      <c r="F28" s="53"/>
      <c r="G28" s="53"/>
      <c r="H28" s="53"/>
      <c r="I28" s="54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5"/>
      <c r="G33" s="55"/>
      <c r="H33" s="55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A6:I6"/>
    <mergeCell ref="A16:I16"/>
    <mergeCell ref="A25:I25"/>
    <mergeCell ref="A28:I28"/>
    <mergeCell ref="F33:H33"/>
    <mergeCell ref="A4:A5"/>
    <mergeCell ref="B4:B5"/>
    <mergeCell ref="C4:C5"/>
    <mergeCell ref="D4:D5"/>
    <mergeCell ref="E4:E5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2025-12-12T06:10:32Z</cp:lastPrinted>
  <dcterms:created xsi:type="dcterms:W3CDTF">2025-08-06T13:37:00Z</dcterms:created>
  <dcterms:modified xsi:type="dcterms:W3CDTF">2025-12-17T11:50:13Z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