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uheyenko\Desktop\Виконком\2026\09.07.2026\"/>
    </mc:Choice>
  </mc:AlternateContent>
  <xr:revisionPtr revIDLastSave="0" documentId="13_ncr:1_{D3718E6F-80C1-48A9-B395-6BF2439D397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ічний план " sheetId="13" r:id="rId1"/>
  </sheets>
  <definedNames>
    <definedName name="_xlnm.Print_Area" localSheetId="0">'річний план 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3" l="1"/>
  <c r="H13" i="13"/>
  <c r="G13" i="13"/>
  <c r="I27" i="13"/>
  <c r="H33" i="13"/>
  <c r="H27" i="13"/>
  <c r="G33" i="13"/>
  <c r="G27" i="13"/>
  <c r="G23" i="13"/>
  <c r="G15" i="13"/>
  <c r="F33" i="13"/>
  <c r="F27" i="13"/>
  <c r="F23" i="13"/>
  <c r="F13" i="13"/>
  <c r="F15" i="13" s="1"/>
  <c r="E33" i="13"/>
  <c r="E27" i="13"/>
  <c r="E23" i="13"/>
  <c r="E13" i="13"/>
  <c r="E15" i="13" s="1"/>
  <c r="D33" i="13"/>
  <c r="D27" i="13"/>
  <c r="D23" i="13"/>
  <c r="D13" i="13"/>
  <c r="D15" i="13" s="1"/>
  <c r="J28" i="13" l="1"/>
  <c r="J36" i="13"/>
  <c r="J35" i="13"/>
  <c r="J34" i="13"/>
  <c r="J33" i="13" s="1"/>
  <c r="I33" i="13"/>
  <c r="J30" i="13"/>
  <c r="J29" i="13"/>
  <c r="I23" i="13"/>
  <c r="H23" i="13"/>
  <c r="J13" i="13"/>
  <c r="J15" i="13" s="1"/>
  <c r="I13" i="13"/>
  <c r="I15" i="13" s="1"/>
  <c r="J27" i="13" l="1"/>
</calcChain>
</file>

<file path=xl/sharedStrings.xml><?xml version="1.0" encoding="utf-8"?>
<sst xmlns="http://schemas.openxmlformats.org/spreadsheetml/2006/main" count="73" uniqueCount="69">
  <si>
    <t>Код рядка</t>
  </si>
  <si>
    <t>А</t>
  </si>
  <si>
    <t>Б</t>
  </si>
  <si>
    <t>В</t>
  </si>
  <si>
    <t>покупна вода</t>
  </si>
  <si>
    <t>№</t>
  </si>
  <si>
    <t>з/п</t>
  </si>
  <si>
    <t>Показники</t>
  </si>
  <si>
    <t>Значення, тис. куб. м</t>
  </si>
  <si>
    <t>фактично</t>
  </si>
  <si>
    <t>передбачено чинним тарифом</t>
  </si>
  <si>
    <t>Обсяг I підйому води, усього, зокрема:</t>
  </si>
  <si>
    <t>поверхневий водозабір</t>
  </si>
  <si>
    <t>підземний водозабір</t>
  </si>
  <si>
    <t>покупна вода в природному стані</t>
  </si>
  <si>
    <t>Витрати води технологічні до II підйому</t>
  </si>
  <si>
    <t>Втрати води технологічні до II підйому</t>
  </si>
  <si>
    <t>Обсяг реалізації води до II підйому</t>
  </si>
  <si>
    <t>Подано води в мережу (II підйом), усього</t>
  </si>
  <si>
    <t>зокрема: покупна питна вода</t>
  </si>
  <si>
    <t>Витрати питної води після II підйому, усього, зокрема: на потреби:</t>
  </si>
  <si>
    <t>водопровідного господарства</t>
  </si>
  <si>
    <t>каналізаційного господарства</t>
  </si>
  <si>
    <t>Втрати та необліковані витрати питної води після II підйому</t>
  </si>
  <si>
    <t>Обсяг реалізації послуг централізованого водопостачання, зокрема:</t>
  </si>
  <si>
    <t>населенню</t>
  </si>
  <si>
    <t>іншим споживачам</t>
  </si>
  <si>
    <t>Обсяг пропуску стічних вод через очисні споруди, усього</t>
  </si>
  <si>
    <t>зокрема: біологічна очистка стоків</t>
  </si>
  <si>
    <t>Обсяг реалізації послуг з централізованого водовідведення, усього, зокрема:</t>
  </si>
  <si>
    <t>до рішення виконавчого комітету</t>
  </si>
  <si>
    <t>*) данні, наведені у всіх числових комірках мають бути підтверджені окремими розрахунками у довільній формі, виконаними у форматі Microsoft Excel,</t>
  </si>
  <si>
    <t>1.1.</t>
  </si>
  <si>
    <t>1.2.</t>
  </si>
  <si>
    <t>1.3.</t>
  </si>
  <si>
    <t>1.4.</t>
  </si>
  <si>
    <t>5.1.</t>
  </si>
  <si>
    <t>6.1.</t>
  </si>
  <si>
    <t>6.2.</t>
  </si>
  <si>
    <t>8.1.</t>
  </si>
  <si>
    <t>8.2.</t>
  </si>
  <si>
    <t>8.3.</t>
  </si>
  <si>
    <t>9.1.</t>
  </si>
  <si>
    <t>10.1.</t>
  </si>
  <si>
    <t>10.2.</t>
  </si>
  <si>
    <t>10.3.</t>
  </si>
  <si>
    <t>за винятком, коли дінні комірки є накопичувальними даними наступних/попередніх комірок, обо містять звітні чи раніше розраховані у інших додатках данні.</t>
  </si>
  <si>
    <t>Боярської міської ради</t>
  </si>
  <si>
    <t>ПОГОДЖЕНО:</t>
  </si>
  <si>
    <t>Рішенням Виконавчого коміету</t>
  </si>
  <si>
    <t>Головний економіст</t>
  </si>
  <si>
    <t>_______________ Олена КАЛІНІНА</t>
  </si>
  <si>
    <t xml:space="preserve">Начальник виробничо-технічного відділу        </t>
  </si>
  <si>
    <t>_______________ Людмила ШЕЛЕТАЄВА</t>
  </si>
  <si>
    <t>________________</t>
  </si>
  <si>
    <t>Директор КП "Боярка-Водоканал"                                     _______________  Андрій МИХЕЄНКО</t>
  </si>
  <si>
    <t>бюджетним організаціям</t>
  </si>
  <si>
    <t>Начальник відділу збуту</t>
  </si>
  <si>
    <t>Людмила СЛОМНЮК</t>
  </si>
  <si>
    <t>РІЧНИЙ ПЛАН                                                                                                                                                                                       надання послуг з централізованого водопостачання та централізованого водовідведення КП "Боярка-Водоканал" на плановий період  2027 року.</t>
  </si>
  <si>
    <t>2021 рік</t>
  </si>
  <si>
    <t xml:space="preserve"> 2022 рік</t>
  </si>
  <si>
    <t>2023 рік</t>
  </si>
  <si>
    <t>попередній до базового 2024 рік</t>
  </si>
  <si>
    <t>базовий період 2025 рік</t>
  </si>
  <si>
    <t>плановий період 2027 рік</t>
  </si>
  <si>
    <t>Додаток 1</t>
  </si>
  <si>
    <t>09.07.2026р №3/11</t>
  </si>
  <si>
    <t>від   09.07.2026р. №3/11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</si>
</sst>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top" wrapText="1"/>
    </xf>
    <xf numFmtId="0" fontId="2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14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2" fontId="7" fillId="2" borderId="14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7" fillId="2" borderId="17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2" fontId="8" fillId="2" borderId="2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2" fontId="7" fillId="2" borderId="16" xfId="0" applyNumberFormat="1" applyFont="1" applyFill="1" applyBorder="1" applyAlignment="1">
      <alignment horizontal="center" vertical="center" wrapText="1"/>
    </xf>
    <xf numFmtId="2" fontId="7" fillId="2" borderId="15" xfId="0" applyNumberFormat="1" applyFont="1" applyFill="1" applyBorder="1" applyAlignment="1">
      <alignment horizontal="center" vertical="center" wrapText="1"/>
    </xf>
    <xf numFmtId="2" fontId="7" fillId="2" borderId="19" xfId="0" applyNumberFormat="1" applyFont="1" applyFill="1" applyBorder="1" applyAlignment="1">
      <alignment horizontal="center" vertical="center" wrapText="1"/>
    </xf>
    <xf numFmtId="2" fontId="7" fillId="2" borderId="18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center" vertical="top" wrapText="1"/>
    </xf>
    <xf numFmtId="2" fontId="7" fillId="2" borderId="23" xfId="0" applyNumberFormat="1" applyFont="1" applyFill="1" applyBorder="1" applyAlignment="1">
      <alignment vertical="center" wrapText="1"/>
    </xf>
    <xf numFmtId="2" fontId="8" fillId="2" borderId="23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2" fontId="3" fillId="0" borderId="24" xfId="0" applyNumberFormat="1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2" fontId="8" fillId="2" borderId="25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top" wrapText="1"/>
    </xf>
    <xf numFmtId="2" fontId="7" fillId="2" borderId="17" xfId="0" applyNumberFormat="1" applyFont="1" applyFill="1" applyBorder="1" applyAlignment="1">
      <alignment vertical="center" wrapText="1"/>
    </xf>
    <xf numFmtId="2" fontId="8" fillId="2" borderId="17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top" wrapText="1"/>
    </xf>
    <xf numFmtId="2" fontId="8" fillId="2" borderId="27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top" wrapText="1"/>
    </xf>
    <xf numFmtId="2" fontId="7" fillId="2" borderId="27" xfId="0" applyNumberFormat="1" applyFont="1" applyFill="1" applyBorder="1" applyAlignment="1">
      <alignment vertical="center" wrapText="1"/>
    </xf>
    <xf numFmtId="2" fontId="7" fillId="2" borderId="27" xfId="0" applyNumberFormat="1" applyFont="1" applyFill="1" applyBorder="1" applyAlignment="1">
      <alignment horizontal="center" vertical="center" wrapText="1"/>
    </xf>
    <xf numFmtId="2" fontId="7" fillId="2" borderId="25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top" wrapText="1"/>
    </xf>
    <xf numFmtId="2" fontId="3" fillId="0" borderId="12" xfId="0" applyNumberFormat="1" applyFont="1" applyBorder="1" applyAlignment="1">
      <alignment horizontal="center" vertical="top" wrapText="1"/>
    </xf>
    <xf numFmtId="2" fontId="3" fillId="0" borderId="8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2" fontId="3" fillId="0" borderId="9" xfId="0" applyNumberFormat="1" applyFont="1" applyBorder="1" applyAlignment="1">
      <alignment horizontal="center" vertical="top" wrapText="1"/>
    </xf>
    <xf numFmtId="2" fontId="7" fillId="2" borderId="20" xfId="0" applyNumberFormat="1" applyFont="1" applyFill="1" applyBorder="1" applyAlignment="1">
      <alignment horizontal="center" vertical="center" wrapText="1"/>
    </xf>
    <xf numFmtId="2" fontId="7" fillId="2" borderId="29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top" wrapText="1"/>
    </xf>
    <xf numFmtId="2" fontId="7" fillId="2" borderId="30" xfId="0" applyNumberFormat="1" applyFont="1" applyFill="1" applyBorder="1" applyAlignment="1">
      <alignment vertical="center" wrapText="1"/>
    </xf>
    <xf numFmtId="2" fontId="8" fillId="2" borderId="3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6" fillId="0" borderId="8" xfId="0" applyFont="1" applyBorder="1" applyAlignment="1">
      <alignment wrapText="1"/>
    </xf>
    <xf numFmtId="0" fontId="6" fillId="0" borderId="0" xfId="0" applyFont="1" applyAlignment="1">
      <alignment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7"/>
  <sheetViews>
    <sheetView tabSelected="1" view="pageBreakPreview" topLeftCell="A4" zoomScaleNormal="100" zoomScaleSheetLayoutView="100" workbookViewId="0">
      <selection activeCell="A7" sqref="A7:J7"/>
    </sheetView>
  </sheetViews>
  <sheetFormatPr defaultRowHeight="12.75" x14ac:dyDescent="0.2"/>
  <cols>
    <col min="1" max="1" width="9.140625" style="7"/>
    <col min="2" max="2" width="28.85546875" style="7" customWidth="1"/>
    <col min="3" max="3" width="9.140625" style="7"/>
    <col min="4" max="4" width="11.5703125" style="7" customWidth="1"/>
    <col min="5" max="5" width="10.140625" style="7" customWidth="1"/>
    <col min="6" max="6" width="10.28515625" style="7" customWidth="1"/>
    <col min="7" max="7" width="11.7109375" style="7" customWidth="1"/>
    <col min="8" max="8" width="11.42578125" style="7" customWidth="1"/>
    <col min="9" max="9" width="12.7109375" style="7" customWidth="1"/>
    <col min="10" max="10" width="13.7109375" style="7" customWidth="1"/>
    <col min="11" max="16384" width="9.140625" style="7"/>
  </cols>
  <sheetData>
    <row r="1" spans="1:11" ht="15.75" x14ac:dyDescent="0.25">
      <c r="A1" s="14" t="s">
        <v>48</v>
      </c>
      <c r="B1" s="14"/>
      <c r="J1" s="12" t="s">
        <v>66</v>
      </c>
      <c r="K1" s="12"/>
    </row>
    <row r="2" spans="1:11" ht="15.75" x14ac:dyDescent="0.25">
      <c r="A2" s="14" t="s">
        <v>49</v>
      </c>
      <c r="B2" s="14"/>
      <c r="J2" s="12" t="s">
        <v>30</v>
      </c>
      <c r="K2" s="12"/>
    </row>
    <row r="3" spans="1:11" ht="15.75" x14ac:dyDescent="0.25">
      <c r="A3" s="14" t="s">
        <v>47</v>
      </c>
      <c r="B3" s="14"/>
      <c r="J3" s="12" t="s">
        <v>47</v>
      </c>
      <c r="K3" s="12"/>
    </row>
    <row r="4" spans="1:11" ht="15.75" x14ac:dyDescent="0.25">
      <c r="A4" s="14" t="s">
        <v>67</v>
      </c>
      <c r="B4" s="14"/>
      <c r="J4" s="12" t="s">
        <v>68</v>
      </c>
      <c r="K4" s="12"/>
    </row>
    <row r="6" spans="1:11" ht="16.5" customHeight="1" x14ac:dyDescent="0.2">
      <c r="A6" s="72"/>
      <c r="B6" s="72"/>
      <c r="C6" s="73"/>
      <c r="D6" s="73"/>
    </row>
    <row r="7" spans="1:11" ht="75" customHeight="1" x14ac:dyDescent="0.2">
      <c r="A7" s="83" t="s">
        <v>59</v>
      </c>
      <c r="B7" s="84"/>
      <c r="C7" s="84"/>
      <c r="D7" s="84"/>
      <c r="E7" s="84"/>
      <c r="F7" s="84"/>
      <c r="G7" s="84"/>
      <c r="H7" s="84"/>
      <c r="I7" s="84"/>
      <c r="J7" s="84"/>
    </row>
    <row r="8" spans="1:11" ht="19.5" thickBot="1" x14ac:dyDescent="0.35">
      <c r="A8" s="5"/>
    </row>
    <row r="9" spans="1:11" ht="13.5" thickBot="1" x14ac:dyDescent="0.25">
      <c r="A9" s="8" t="s">
        <v>5</v>
      </c>
      <c r="B9" s="74" t="s">
        <v>7</v>
      </c>
      <c r="C9" s="74" t="s">
        <v>0</v>
      </c>
      <c r="D9" s="77" t="s">
        <v>8</v>
      </c>
      <c r="E9" s="78"/>
      <c r="F9" s="78"/>
      <c r="G9" s="78"/>
      <c r="H9" s="78"/>
      <c r="I9" s="78"/>
      <c r="J9" s="79"/>
    </row>
    <row r="10" spans="1:11" ht="13.5" thickBot="1" x14ac:dyDescent="0.25">
      <c r="A10" s="10" t="s">
        <v>6</v>
      </c>
      <c r="B10" s="75"/>
      <c r="C10" s="75"/>
      <c r="D10" s="77" t="s">
        <v>9</v>
      </c>
      <c r="E10" s="78"/>
      <c r="F10" s="78"/>
      <c r="G10" s="78"/>
      <c r="H10" s="80"/>
      <c r="I10" s="81" t="s">
        <v>10</v>
      </c>
      <c r="J10" s="85" t="s">
        <v>65</v>
      </c>
    </row>
    <row r="11" spans="1:11" ht="39" thickBot="1" x14ac:dyDescent="0.25">
      <c r="A11" s="13"/>
      <c r="B11" s="76"/>
      <c r="C11" s="76"/>
      <c r="D11" s="1" t="s">
        <v>60</v>
      </c>
      <c r="E11" s="1" t="s">
        <v>61</v>
      </c>
      <c r="F11" s="1" t="s">
        <v>62</v>
      </c>
      <c r="G11" s="1" t="s">
        <v>63</v>
      </c>
      <c r="H11" s="1" t="s">
        <v>64</v>
      </c>
      <c r="I11" s="82"/>
      <c r="J11" s="86"/>
    </row>
    <row r="12" spans="1:11" ht="13.5" thickBot="1" x14ac:dyDescent="0.25">
      <c r="A12" s="1" t="s">
        <v>1</v>
      </c>
      <c r="B12" s="1" t="s">
        <v>2</v>
      </c>
      <c r="C12" s="1" t="s">
        <v>3</v>
      </c>
      <c r="D12" s="1">
        <v>1</v>
      </c>
      <c r="E12" s="8">
        <v>2</v>
      </c>
      <c r="F12" s="1">
        <v>3</v>
      </c>
      <c r="G12" s="8">
        <v>4</v>
      </c>
      <c r="H12" s="1">
        <v>5</v>
      </c>
      <c r="I12" s="43">
        <v>6</v>
      </c>
      <c r="J12" s="45">
        <v>7</v>
      </c>
    </row>
    <row r="13" spans="1:11" ht="26.25" thickBot="1" x14ac:dyDescent="0.25">
      <c r="A13" s="1">
        <v>1</v>
      </c>
      <c r="B13" s="2" t="s">
        <v>11</v>
      </c>
      <c r="C13" s="1">
        <v>1</v>
      </c>
      <c r="D13" s="42">
        <f t="shared" ref="D13:F13" si="0">D18+D19+D21</f>
        <v>2008.04</v>
      </c>
      <c r="E13" s="49">
        <f t="shared" si="0"/>
        <v>1849.87</v>
      </c>
      <c r="F13" s="51">
        <f t="shared" si="0"/>
        <v>1911.92</v>
      </c>
      <c r="G13" s="49">
        <f>G18+G19+G21</f>
        <v>2014.8100000000002</v>
      </c>
      <c r="H13" s="51">
        <f>H18+H19+H21</f>
        <v>1952.46</v>
      </c>
      <c r="I13" s="57">
        <f t="shared" ref="I13" si="1">I18+I19+I21</f>
        <v>1997.21</v>
      </c>
      <c r="J13" s="46">
        <f>J18+J19+J21</f>
        <v>2019.06</v>
      </c>
    </row>
    <row r="14" spans="1:11" ht="13.5" thickBot="1" x14ac:dyDescent="0.25">
      <c r="A14" s="4" t="s">
        <v>32</v>
      </c>
      <c r="B14" s="2" t="s">
        <v>12</v>
      </c>
      <c r="C14" s="1">
        <v>2</v>
      </c>
      <c r="D14" s="24">
        <v>0</v>
      </c>
      <c r="E14" s="52">
        <v>0</v>
      </c>
      <c r="F14" s="24">
        <v>0</v>
      </c>
      <c r="G14" s="52">
        <v>0</v>
      </c>
      <c r="H14" s="24">
        <v>0</v>
      </c>
      <c r="I14" s="58">
        <v>0</v>
      </c>
      <c r="J14" s="44">
        <v>0</v>
      </c>
    </row>
    <row r="15" spans="1:11" ht="15.75" thickBot="1" x14ac:dyDescent="0.25">
      <c r="A15" s="4" t="s">
        <v>33</v>
      </c>
      <c r="B15" s="2" t="s">
        <v>13</v>
      </c>
      <c r="C15" s="1">
        <v>3</v>
      </c>
      <c r="D15" s="41">
        <f t="shared" ref="D15:G15" si="2">D13</f>
        <v>2008.04</v>
      </c>
      <c r="E15" s="48">
        <f t="shared" si="2"/>
        <v>1849.87</v>
      </c>
      <c r="F15" s="53">
        <f t="shared" si="2"/>
        <v>1911.92</v>
      </c>
      <c r="G15" s="48">
        <f t="shared" si="2"/>
        <v>2014.8100000000002</v>
      </c>
      <c r="H15" s="54">
        <v>1952.46</v>
      </c>
      <c r="I15" s="34">
        <f t="shared" ref="I15" si="3">I13</f>
        <v>1997.21</v>
      </c>
      <c r="J15" s="55">
        <f>J13</f>
        <v>2019.06</v>
      </c>
    </row>
    <row r="16" spans="1:11" ht="13.5" thickBot="1" x14ac:dyDescent="0.25">
      <c r="A16" s="4" t="s">
        <v>34</v>
      </c>
      <c r="B16" s="2" t="s">
        <v>4</v>
      </c>
      <c r="C16" s="1">
        <v>4</v>
      </c>
      <c r="D16" s="24">
        <v>0</v>
      </c>
      <c r="E16" s="50">
        <v>0</v>
      </c>
      <c r="F16" s="24">
        <v>0</v>
      </c>
      <c r="G16" s="50">
        <v>0</v>
      </c>
      <c r="H16" s="24">
        <v>0</v>
      </c>
      <c r="I16" s="59">
        <v>0</v>
      </c>
      <c r="J16" s="44">
        <v>0</v>
      </c>
    </row>
    <row r="17" spans="1:10" ht="13.5" thickBot="1" x14ac:dyDescent="0.25">
      <c r="A17" s="4" t="s">
        <v>35</v>
      </c>
      <c r="B17" s="2" t="s">
        <v>14</v>
      </c>
      <c r="C17" s="1">
        <v>5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40">
        <v>0</v>
      </c>
      <c r="J17" s="44">
        <v>0</v>
      </c>
    </row>
    <row r="18" spans="1:10" ht="26.25" thickBot="1" x14ac:dyDescent="0.25">
      <c r="A18" s="1">
        <v>2</v>
      </c>
      <c r="B18" s="2" t="s">
        <v>15</v>
      </c>
      <c r="C18" s="1">
        <v>6</v>
      </c>
      <c r="D18" s="1">
        <v>42.18</v>
      </c>
      <c r="E18" s="24">
        <v>82.6</v>
      </c>
      <c r="F18" s="1">
        <v>80.42</v>
      </c>
      <c r="G18" s="1">
        <v>87.04</v>
      </c>
      <c r="H18" s="1">
        <v>84.18</v>
      </c>
      <c r="I18" s="11">
        <v>89.96</v>
      </c>
      <c r="J18" s="45">
        <v>91.93</v>
      </c>
    </row>
    <row r="19" spans="1:10" ht="26.25" thickBot="1" x14ac:dyDescent="0.25">
      <c r="A19" s="1">
        <v>3</v>
      </c>
      <c r="B19" s="2" t="s">
        <v>16</v>
      </c>
      <c r="C19" s="1">
        <v>7</v>
      </c>
      <c r="D19" s="1">
        <v>123.45</v>
      </c>
      <c r="E19" s="1">
        <v>114.74</v>
      </c>
      <c r="F19" s="1">
        <v>102.94</v>
      </c>
      <c r="G19" s="1">
        <v>119.86</v>
      </c>
      <c r="H19" s="1">
        <v>116.71</v>
      </c>
      <c r="I19" s="11">
        <v>126.68</v>
      </c>
      <c r="J19" s="45">
        <v>128.06</v>
      </c>
    </row>
    <row r="20" spans="1:10" ht="26.25" thickBot="1" x14ac:dyDescent="0.25">
      <c r="A20" s="1">
        <v>4</v>
      </c>
      <c r="B20" s="2" t="s">
        <v>17</v>
      </c>
      <c r="C20" s="1">
        <v>8</v>
      </c>
      <c r="D20" s="24">
        <v>0</v>
      </c>
      <c r="E20" s="24">
        <v>0</v>
      </c>
      <c r="F20" s="24">
        <v>0</v>
      </c>
      <c r="G20" s="24">
        <v>0</v>
      </c>
      <c r="H20" s="25">
        <v>0</v>
      </c>
      <c r="I20" s="40">
        <v>0</v>
      </c>
      <c r="J20" s="44">
        <v>0</v>
      </c>
    </row>
    <row r="21" spans="1:10" ht="26.25" thickBot="1" x14ac:dyDescent="0.25">
      <c r="A21" s="1">
        <v>5</v>
      </c>
      <c r="B21" s="2" t="s">
        <v>18</v>
      </c>
      <c r="C21" s="1">
        <v>9</v>
      </c>
      <c r="D21" s="1">
        <v>1842.41</v>
      </c>
      <c r="E21" s="1">
        <v>1652.53</v>
      </c>
      <c r="F21" s="1">
        <v>1728.56</v>
      </c>
      <c r="G21" s="11">
        <v>1807.91</v>
      </c>
      <c r="H21" s="38">
        <v>1751.57</v>
      </c>
      <c r="I21" s="39">
        <v>1780.57</v>
      </c>
      <c r="J21" s="45">
        <v>1799.07</v>
      </c>
    </row>
    <row r="22" spans="1:10" ht="13.5" thickBot="1" x14ac:dyDescent="0.25">
      <c r="A22" s="3" t="s">
        <v>36</v>
      </c>
      <c r="B22" s="2" t="s">
        <v>19</v>
      </c>
      <c r="C22" s="1">
        <v>10</v>
      </c>
      <c r="D22" s="25">
        <v>0</v>
      </c>
      <c r="E22" s="24">
        <v>0</v>
      </c>
      <c r="F22" s="25">
        <v>0</v>
      </c>
      <c r="G22" s="66">
        <v>0</v>
      </c>
      <c r="H22" s="44">
        <v>0</v>
      </c>
      <c r="I22" s="60">
        <v>0</v>
      </c>
      <c r="J22" s="44">
        <v>0</v>
      </c>
    </row>
    <row r="23" spans="1:10" ht="39" thickBot="1" x14ac:dyDescent="0.25">
      <c r="A23" s="1">
        <v>6</v>
      </c>
      <c r="B23" s="2" t="s">
        <v>20</v>
      </c>
      <c r="C23" s="11">
        <v>11</v>
      </c>
      <c r="D23" s="67">
        <f t="shared" ref="D23:F23" si="4">D24+D25</f>
        <v>51.290000000000006</v>
      </c>
      <c r="E23" s="53">
        <f t="shared" si="4"/>
        <v>53.779999999999994</v>
      </c>
      <c r="F23" s="67">
        <f t="shared" si="4"/>
        <v>21.43</v>
      </c>
      <c r="G23" s="67">
        <f>G24+G25</f>
        <v>22.580000000000002</v>
      </c>
      <c r="H23" s="55">
        <f>H24+H25</f>
        <v>21.73</v>
      </c>
      <c r="I23" s="34">
        <f t="shared" ref="I23" si="5">I24+I25</f>
        <v>23.77</v>
      </c>
      <c r="J23" s="55">
        <f>J24+J25</f>
        <v>24.29</v>
      </c>
    </row>
    <row r="24" spans="1:10" ht="13.5" thickBot="1" x14ac:dyDescent="0.25">
      <c r="A24" s="3" t="s">
        <v>37</v>
      </c>
      <c r="B24" s="2" t="s">
        <v>21</v>
      </c>
      <c r="C24" s="11">
        <v>12</v>
      </c>
      <c r="D24" s="45">
        <v>22.28</v>
      </c>
      <c r="E24" s="39">
        <v>42.66</v>
      </c>
      <c r="F24" s="45">
        <v>18.64</v>
      </c>
      <c r="G24" s="45">
        <v>19.760000000000002</v>
      </c>
      <c r="H24" s="44">
        <v>19</v>
      </c>
      <c r="I24" s="61">
        <v>20.98</v>
      </c>
      <c r="J24" s="45">
        <v>21.64</v>
      </c>
    </row>
    <row r="25" spans="1:10" ht="13.5" thickBot="1" x14ac:dyDescent="0.25">
      <c r="A25" s="3" t="s">
        <v>38</v>
      </c>
      <c r="B25" s="2" t="s">
        <v>22</v>
      </c>
      <c r="C25" s="11">
        <v>13</v>
      </c>
      <c r="D25" s="45">
        <v>29.01</v>
      </c>
      <c r="E25" s="39">
        <v>11.12</v>
      </c>
      <c r="F25" s="45">
        <v>2.79</v>
      </c>
      <c r="G25" s="45">
        <v>2.82</v>
      </c>
      <c r="H25" s="45">
        <v>2.73</v>
      </c>
      <c r="I25" s="39">
        <v>2.79</v>
      </c>
      <c r="J25" s="45">
        <v>2.65</v>
      </c>
    </row>
    <row r="26" spans="1:10" ht="26.25" thickBot="1" x14ac:dyDescent="0.25">
      <c r="A26" s="1">
        <v>7</v>
      </c>
      <c r="B26" s="2" t="s">
        <v>23</v>
      </c>
      <c r="C26" s="11">
        <v>14</v>
      </c>
      <c r="D26" s="45">
        <v>436.82</v>
      </c>
      <c r="E26" s="39">
        <v>379.97</v>
      </c>
      <c r="F26" s="45">
        <v>388.07</v>
      </c>
      <c r="G26" s="45">
        <v>369.92</v>
      </c>
      <c r="H26" s="45">
        <v>367.95</v>
      </c>
      <c r="I26" s="62">
        <v>431.22</v>
      </c>
      <c r="J26" s="45">
        <v>435.94</v>
      </c>
    </row>
    <row r="27" spans="1:10" ht="39" thickBot="1" x14ac:dyDescent="0.25">
      <c r="A27" s="1">
        <v>8</v>
      </c>
      <c r="B27" s="2" t="s">
        <v>24</v>
      </c>
      <c r="C27" s="11">
        <v>15</v>
      </c>
      <c r="D27" s="68">
        <f>D28+D29+D30</f>
        <v>1354.39</v>
      </c>
      <c r="E27" s="51">
        <f t="shared" ref="E27:G27" si="6">E28+E29+E30</f>
        <v>1250.73</v>
      </c>
      <c r="F27" s="68">
        <f t="shared" si="6"/>
        <v>1319.96</v>
      </c>
      <c r="G27" s="68">
        <f t="shared" si="6"/>
        <v>1415.35</v>
      </c>
      <c r="H27" s="46">
        <f>H28+H29+H30</f>
        <v>1360.03</v>
      </c>
      <c r="I27" s="57">
        <f>I28+I29+I30</f>
        <v>1325.5699999999997</v>
      </c>
      <c r="J27" s="49">
        <f>J28+J29+J30</f>
        <v>1340.0919999999999</v>
      </c>
    </row>
    <row r="28" spans="1:10" ht="15.75" thickBot="1" x14ac:dyDescent="0.25">
      <c r="A28" s="3" t="s">
        <v>39</v>
      </c>
      <c r="B28" s="2" t="s">
        <v>25</v>
      </c>
      <c r="C28" s="1">
        <v>16</v>
      </c>
      <c r="D28" s="9">
        <v>1105.6600000000001</v>
      </c>
      <c r="E28" s="1">
        <v>1009.41</v>
      </c>
      <c r="F28" s="9">
        <v>1120.81</v>
      </c>
      <c r="G28" s="56">
        <v>1219.6199999999999</v>
      </c>
      <c r="H28" s="45">
        <v>1172.6500000000001</v>
      </c>
      <c r="I28" s="63">
        <v>1105.6099999999999</v>
      </c>
      <c r="J28" s="55">
        <f>SUM(D28:H28)/5</f>
        <v>1125.6299999999999</v>
      </c>
    </row>
    <row r="29" spans="1:10" ht="15.75" thickBot="1" x14ac:dyDescent="0.25">
      <c r="A29" s="3" t="s">
        <v>40</v>
      </c>
      <c r="B29" s="2" t="s">
        <v>56</v>
      </c>
      <c r="C29" s="1">
        <v>17</v>
      </c>
      <c r="D29" s="1">
        <v>114.04</v>
      </c>
      <c r="E29" s="1">
        <v>123.62</v>
      </c>
      <c r="F29" s="1">
        <v>88.78</v>
      </c>
      <c r="G29" s="11">
        <v>94.77</v>
      </c>
      <c r="H29" s="45">
        <v>93.55</v>
      </c>
      <c r="I29" s="39">
        <v>105.09</v>
      </c>
      <c r="J29" s="55">
        <f>SUM(D29:H29)/5</f>
        <v>102.952</v>
      </c>
    </row>
    <row r="30" spans="1:10" ht="15.75" thickBot="1" x14ac:dyDescent="0.25">
      <c r="A30" s="3" t="s">
        <v>41</v>
      </c>
      <c r="B30" s="2" t="s">
        <v>26</v>
      </c>
      <c r="C30" s="1">
        <v>18</v>
      </c>
      <c r="D30" s="8">
        <v>134.69</v>
      </c>
      <c r="E30" s="25">
        <v>117.7</v>
      </c>
      <c r="F30" s="8">
        <v>110.37</v>
      </c>
      <c r="G30" s="43">
        <v>100.96</v>
      </c>
      <c r="H30" s="47">
        <v>93.83</v>
      </c>
      <c r="I30" s="60">
        <v>114.87</v>
      </c>
      <c r="J30" s="65">
        <f>SUM(D30:H30)/5</f>
        <v>111.50999999999999</v>
      </c>
    </row>
    <row r="31" spans="1:10" ht="26.25" thickBot="1" x14ac:dyDescent="0.25">
      <c r="A31" s="1">
        <v>9</v>
      </c>
      <c r="B31" s="2" t="s">
        <v>27</v>
      </c>
      <c r="C31" s="11">
        <v>19</v>
      </c>
      <c r="D31" s="26">
        <v>1486</v>
      </c>
      <c r="E31" s="27">
        <v>1304.3499999999999</v>
      </c>
      <c r="F31" s="28">
        <v>1385.25</v>
      </c>
      <c r="G31" s="27">
        <v>1509.17</v>
      </c>
      <c r="H31" s="28">
        <v>1472.06</v>
      </c>
      <c r="I31" s="64">
        <v>1432.04</v>
      </c>
      <c r="J31" s="26">
        <v>1472.06</v>
      </c>
    </row>
    <row r="32" spans="1:10" ht="26.25" thickBot="1" x14ac:dyDescent="0.25">
      <c r="A32" s="3" t="s">
        <v>42</v>
      </c>
      <c r="B32" s="2" t="s">
        <v>28</v>
      </c>
      <c r="C32" s="11">
        <v>20</v>
      </c>
      <c r="D32" s="29">
        <v>1486</v>
      </c>
      <c r="E32" s="30">
        <v>1304.3499999999999</v>
      </c>
      <c r="F32" s="31">
        <v>1385.25</v>
      </c>
      <c r="G32" s="30">
        <v>1509.17</v>
      </c>
      <c r="H32" s="31">
        <v>1472.06</v>
      </c>
      <c r="I32" s="36">
        <v>1432.04</v>
      </c>
      <c r="J32" s="29">
        <v>1472.06</v>
      </c>
    </row>
    <row r="33" spans="1:10" ht="39" customHeight="1" thickBot="1" x14ac:dyDescent="0.25">
      <c r="A33" s="1">
        <v>10</v>
      </c>
      <c r="B33" s="2" t="s">
        <v>29</v>
      </c>
      <c r="C33" s="1">
        <v>21</v>
      </c>
      <c r="D33" s="32">
        <f t="shared" ref="D33:G33" si="7">D34+D35+D36</f>
        <v>1162.25</v>
      </c>
      <c r="E33" s="33">
        <f t="shared" si="7"/>
        <v>1025.21</v>
      </c>
      <c r="F33" s="32">
        <f t="shared" si="7"/>
        <v>1093.55</v>
      </c>
      <c r="G33" s="33">
        <f t="shared" si="7"/>
        <v>1201.9799999999998</v>
      </c>
      <c r="H33" s="32">
        <f>H34+H35+H36</f>
        <v>1199.6099999999999</v>
      </c>
      <c r="I33" s="33">
        <f t="shared" ref="I33" si="8">I34+I35+I36</f>
        <v>1131.77</v>
      </c>
      <c r="J33" s="32">
        <f>J34+J35+J36</f>
        <v>1136.5200000000002</v>
      </c>
    </row>
    <row r="34" spans="1:10" ht="15.75" thickBot="1" x14ac:dyDescent="0.25">
      <c r="A34" s="3" t="s">
        <v>43</v>
      </c>
      <c r="B34" s="2" t="s">
        <v>25</v>
      </c>
      <c r="C34" s="11">
        <v>22</v>
      </c>
      <c r="D34" s="28">
        <v>837.44</v>
      </c>
      <c r="E34" s="27">
        <v>775.07</v>
      </c>
      <c r="F34" s="28">
        <v>853.8</v>
      </c>
      <c r="G34" s="27">
        <v>939.65</v>
      </c>
      <c r="H34" s="28">
        <v>953.48</v>
      </c>
      <c r="I34" s="64">
        <v>844.14</v>
      </c>
      <c r="J34" s="26">
        <f>SUM(D34:H34)/5</f>
        <v>871.88800000000015</v>
      </c>
    </row>
    <row r="35" spans="1:10" ht="15.75" thickBot="1" x14ac:dyDescent="0.25">
      <c r="A35" s="3" t="s">
        <v>44</v>
      </c>
      <c r="B35" s="2" t="s">
        <v>56</v>
      </c>
      <c r="C35" s="11">
        <v>23</v>
      </c>
      <c r="D35" s="29">
        <v>119.22</v>
      </c>
      <c r="E35" s="36">
        <v>117.65</v>
      </c>
      <c r="F35" s="29">
        <v>106.17</v>
      </c>
      <c r="G35" s="36">
        <v>117.73</v>
      </c>
      <c r="H35" s="29">
        <v>106.78</v>
      </c>
      <c r="I35" s="36">
        <v>113.54</v>
      </c>
      <c r="J35" s="29">
        <f>SUM(D35:H35)/5</f>
        <v>113.51000000000002</v>
      </c>
    </row>
    <row r="36" spans="1:10" ht="15.75" thickBot="1" x14ac:dyDescent="0.25">
      <c r="A36" s="3" t="s">
        <v>45</v>
      </c>
      <c r="B36" s="2" t="s">
        <v>26</v>
      </c>
      <c r="C36" s="11">
        <v>24</v>
      </c>
      <c r="D36" s="35">
        <v>205.59</v>
      </c>
      <c r="E36" s="37">
        <v>132.49</v>
      </c>
      <c r="F36" s="35">
        <v>133.58000000000001</v>
      </c>
      <c r="G36" s="37">
        <v>144.6</v>
      </c>
      <c r="H36" s="35">
        <v>139.35</v>
      </c>
      <c r="I36" s="37">
        <v>174.09</v>
      </c>
      <c r="J36" s="35">
        <f>SUM(D36:H36)/5</f>
        <v>151.12200000000001</v>
      </c>
    </row>
    <row r="37" spans="1:10" ht="16.5" customHeight="1" x14ac:dyDescent="0.2">
      <c r="A37" s="88" t="s">
        <v>31</v>
      </c>
      <c r="B37" s="88"/>
      <c r="C37" s="88"/>
      <c r="D37" s="89"/>
      <c r="E37" s="89"/>
      <c r="F37" s="89"/>
      <c r="G37" s="89"/>
      <c r="H37" s="89"/>
      <c r="I37" s="89"/>
      <c r="J37" s="89"/>
    </row>
    <row r="38" spans="1:10" ht="10.5" customHeight="1" x14ac:dyDescent="0.2">
      <c r="A38" s="89" t="s">
        <v>46</v>
      </c>
      <c r="B38" s="89"/>
      <c r="C38" s="89"/>
      <c r="D38" s="89"/>
      <c r="E38" s="89"/>
      <c r="F38" s="89"/>
      <c r="G38" s="89"/>
      <c r="H38" s="89"/>
      <c r="I38" s="89"/>
      <c r="J38" s="89"/>
    </row>
    <row r="39" spans="1:10" ht="15.75" x14ac:dyDescent="0.2">
      <c r="B39" s="6"/>
      <c r="C39" s="87"/>
      <c r="D39" s="87"/>
      <c r="E39" s="87"/>
      <c r="H39" s="87"/>
      <c r="I39" s="87"/>
    </row>
    <row r="40" spans="1:10" ht="15.75" x14ac:dyDescent="0.2">
      <c r="A40" s="15" t="s">
        <v>55</v>
      </c>
      <c r="B40" s="16"/>
      <c r="C40" s="17"/>
      <c r="D40" s="23"/>
      <c r="E40" s="23"/>
      <c r="F40" s="23"/>
      <c r="G40" s="18"/>
      <c r="H40" s="18"/>
      <c r="I40" s="18"/>
      <c r="J40" s="18"/>
    </row>
    <row r="41" spans="1:10" ht="15.75" x14ac:dyDescent="0.2">
      <c r="A41" s="15"/>
      <c r="B41" s="16"/>
      <c r="C41" s="17"/>
      <c r="D41" s="18"/>
      <c r="E41" s="18"/>
      <c r="F41" s="18"/>
      <c r="G41" s="18"/>
      <c r="H41" s="18"/>
      <c r="I41" s="18"/>
      <c r="J41" s="18"/>
    </row>
    <row r="42" spans="1:10" ht="15" x14ac:dyDescent="0.2">
      <c r="A42" s="19" t="s">
        <v>50</v>
      </c>
      <c r="B42" s="18"/>
      <c r="C42" s="18"/>
      <c r="D42" s="18"/>
      <c r="E42" s="18" t="s">
        <v>51</v>
      </c>
      <c r="F42" s="18"/>
      <c r="G42" s="18"/>
      <c r="H42" s="18"/>
      <c r="I42" s="18"/>
      <c r="J42" s="18"/>
    </row>
    <row r="43" spans="1:10" ht="15" x14ac:dyDescent="0.2">
      <c r="A43" s="19"/>
      <c r="B43" s="18"/>
      <c r="C43" s="18"/>
      <c r="D43" s="18"/>
      <c r="E43" s="18"/>
      <c r="F43" s="18"/>
      <c r="G43" s="18"/>
      <c r="H43" s="18"/>
      <c r="I43" s="18"/>
      <c r="J43" s="18"/>
    </row>
    <row r="44" spans="1:10" ht="15" x14ac:dyDescent="0.2">
      <c r="A44" s="19" t="s">
        <v>52</v>
      </c>
      <c r="B44" s="20"/>
      <c r="C44" s="20"/>
      <c r="D44" s="18"/>
      <c r="E44" s="18" t="s">
        <v>53</v>
      </c>
      <c r="F44" s="18"/>
      <c r="G44" s="18"/>
      <c r="H44" s="18"/>
      <c r="I44" s="18"/>
      <c r="J44" s="18"/>
    </row>
    <row r="45" spans="1:10" ht="15.75" x14ac:dyDescent="0.2">
      <c r="A45" s="21"/>
      <c r="B45" s="22"/>
      <c r="C45" s="18"/>
      <c r="D45" s="18"/>
      <c r="E45" s="69"/>
      <c r="F45" s="69"/>
      <c r="G45" s="18"/>
      <c r="H45" s="18"/>
      <c r="I45" s="18"/>
      <c r="J45" s="18"/>
    </row>
    <row r="46" spans="1:10" ht="15" x14ac:dyDescent="0.2">
      <c r="A46" s="19" t="s">
        <v>57</v>
      </c>
      <c r="B46" s="18"/>
      <c r="C46" s="18"/>
      <c r="D46" s="18"/>
      <c r="E46" s="18" t="s">
        <v>54</v>
      </c>
      <c r="F46" s="18"/>
      <c r="G46" s="70" t="s">
        <v>58</v>
      </c>
      <c r="H46" s="70"/>
      <c r="I46" s="71"/>
      <c r="J46" s="71"/>
    </row>
    <row r="47" spans="1:10" ht="15.75" x14ac:dyDescent="0.2">
      <c r="B47" s="6"/>
    </row>
  </sheetData>
  <mergeCells count="14">
    <mergeCell ref="E45:F45"/>
    <mergeCell ref="G46:J46"/>
    <mergeCell ref="A6:D6"/>
    <mergeCell ref="B9:B11"/>
    <mergeCell ref="D9:J9"/>
    <mergeCell ref="D10:H10"/>
    <mergeCell ref="I10:I11"/>
    <mergeCell ref="A7:J7"/>
    <mergeCell ref="C9:C11"/>
    <mergeCell ref="J10:J11"/>
    <mergeCell ref="C39:E39"/>
    <mergeCell ref="H39:I39"/>
    <mergeCell ref="A37:J37"/>
    <mergeCell ref="A38:J38"/>
  </mergeCells>
  <pageMargins left="0.70866141732283472" right="0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річний план </vt:lpstr>
      <vt:lpstr>'річний план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Михеєнко</cp:lastModifiedBy>
  <cp:lastPrinted>2026-07-13T06:34:43Z</cp:lastPrinted>
  <dcterms:created xsi:type="dcterms:W3CDTF">2020-03-05T12:13:25Z</dcterms:created>
  <dcterms:modified xsi:type="dcterms:W3CDTF">2026-07-13T06:35:01Z</dcterms:modified>
</cp:coreProperties>
</file>